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soleimaninejad\Desktop\"/>
    </mc:Choice>
  </mc:AlternateContent>
  <xr:revisionPtr revIDLastSave="0" documentId="13_ncr:1_{6AB0F257-3345-48D2-96BB-F4E0F2D777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هام" sheetId="1" r:id="rId1"/>
    <sheet name="اوراق مشارکت" sheetId="3" r:id="rId2"/>
    <sheet name="سپرده" sheetId="6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درآمد سپرده بانکی" sheetId="13" r:id="rId9"/>
    <sheet name="سایر درآمدها" sheetId="14" r:id="rId10"/>
    <sheet name="جمع درآمدها" sheetId="15" r:id="rId11"/>
  </sheets>
  <definedNames>
    <definedName name="_xlnm.Print_Area" localSheetId="1">'اوراق مشارکت'!$A$1:$AK$16</definedName>
    <definedName name="_xlnm.Print_Area" localSheetId="10">'جمع درآمدها'!$A$1:$G$12</definedName>
    <definedName name="_xlnm.Print_Area" localSheetId="8">'درآمد سپرده بانکی'!$A$1:$G$18</definedName>
    <definedName name="_xlnm.Print_Area" localSheetId="4">'درآمد سود سهام'!$A$1:$S$19</definedName>
    <definedName name="_xlnm.Print_Area" localSheetId="5">'درآمد ناشی از تغییر قیمت اوراق'!$A$1:$Q$21</definedName>
    <definedName name="_xlnm.Print_Area" localSheetId="6">'درآمد ناشی از فروش'!$A$1:$Q$22</definedName>
    <definedName name="_xlnm.Print_Area" localSheetId="9">'سایر درآمدها'!$A$1:$E$14</definedName>
    <definedName name="_xlnm.Print_Area" localSheetId="2">سپرده!$A$1:$S$22</definedName>
    <definedName name="_xlnm.Print_Area" localSheetId="7">'سرمایه‌گذاری در سهام'!$A$1:$U$20</definedName>
    <definedName name="_xlnm.Print_Area" localSheetId="0">سهام!$A$1:$Y$21</definedName>
    <definedName name="_xlnm.Print_Area" localSheetId="3">'سود اوراق بهادار و سپرده بانکی'!$A$1:$R$17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21" i="6" l="1"/>
  <c r="U19" i="11"/>
  <c r="G10" i="15"/>
  <c r="AK10" i="3"/>
  <c r="AI10" i="3"/>
  <c r="AG10" i="3"/>
  <c r="AA10" i="3"/>
  <c r="W10" i="3"/>
  <c r="S10" i="3"/>
  <c r="Q10" i="3"/>
  <c r="E10" i="15"/>
  <c r="O21" i="6"/>
  <c r="M21" i="6"/>
  <c r="K21" i="6"/>
  <c r="Q21" i="6"/>
  <c r="Q21" i="10"/>
  <c r="O21" i="10"/>
  <c r="M21" i="10"/>
  <c r="I21" i="10"/>
  <c r="G21" i="10"/>
  <c r="E21" i="10"/>
  <c r="S19" i="11"/>
  <c r="Q19" i="11"/>
  <c r="O19" i="11"/>
  <c r="M19" i="11"/>
  <c r="K19" i="11"/>
  <c r="I19" i="11"/>
  <c r="G19" i="11"/>
  <c r="E19" i="11"/>
  <c r="Q20" i="9"/>
  <c r="O20" i="9"/>
  <c r="M20" i="9"/>
  <c r="I20" i="9"/>
  <c r="G20" i="9"/>
  <c r="E20" i="9"/>
  <c r="G16" i="13"/>
  <c r="E16" i="13"/>
  <c r="E12" i="14"/>
  <c r="C12" i="14"/>
  <c r="C10" i="15"/>
  <c r="G18" i="8"/>
  <c r="I18" i="8"/>
  <c r="E18" i="8"/>
  <c r="O18" i="8"/>
  <c r="Q18" i="8"/>
  <c r="S18" i="8"/>
  <c r="M18" i="8"/>
  <c r="K18" i="8"/>
  <c r="R16" i="7"/>
  <c r="P16" i="7"/>
  <c r="N16" i="7"/>
  <c r="L16" i="7"/>
  <c r="J16" i="7"/>
  <c r="H16" i="7"/>
  <c r="Y20" i="1"/>
  <c r="W20" i="1"/>
  <c r="U20" i="1"/>
  <c r="O20" i="1"/>
  <c r="K20" i="1"/>
  <c r="G20" i="1"/>
  <c r="E20" i="1"/>
</calcChain>
</file>

<file path=xl/sharedStrings.xml><?xml version="1.0" encoding="utf-8"?>
<sst xmlns="http://schemas.openxmlformats.org/spreadsheetml/2006/main" count="495" uniqueCount="123">
  <si>
    <t>صندوق سرمایه‌گذاری اختصاصی بازارگردانی گروه دی</t>
  </si>
  <si>
    <t>صورت وضعیت پورتفوی</t>
  </si>
  <si>
    <t>برای ماه منتهی به 1400/11/30</t>
  </si>
  <si>
    <t>نام شرکت</t>
  </si>
  <si>
    <t>1400/10/30</t>
  </si>
  <si>
    <t>تغییرات طی دوره</t>
  </si>
  <si>
    <t>1400/11/30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</si>
  <si>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</si>
  <si>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</si>
  <si>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</si>
  <si>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</si>
  <si>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</si>
  <si>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</si>
  <si>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</si>
  <si>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</si>
  <si>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دی</t>
  </si>
  <si>
    <t>بیمه  دی</t>
  </si>
  <si>
    <t>تولید نیروی برق دماوند</t>
  </si>
  <si>
    <t>خوراک‌  دام‌ پارس‌</t>
  </si>
  <si>
    <t>سرمایه گذاری آوا نوین</t>
  </si>
  <si>
    <t>سرمایه گذاری کشاورزی کوثر</t>
  </si>
  <si>
    <t>سرمایه‌گذاری‌بوعلی‌</t>
  </si>
  <si>
    <t>گسترش‌صنایع‌وخدمات‌کشاورزی‌</t>
  </si>
  <si>
    <t>مجتمع تولید گوشت مرغ ماهان</t>
  </si>
  <si>
    <t>نیروگاه زاگرس کوثر</t>
  </si>
  <si>
    <t>کشت وصنعت شریف آباد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</si>
  <si>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</si>
  <si>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</si>
  <si>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</si>
  <si>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</si>
  <si>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</si>
  <si>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</si>
  <si>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</si>
  <si>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</si>
  <si>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</si>
  <si>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اسنادخزانه-م19بودجه98-020322</t>
  </si>
  <si>
    <t>بله</t>
  </si>
  <si>
    <t>1399/01/30</t>
  </si>
  <si>
    <t>1402/03/24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</si>
  <si>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</si>
  <si>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</si>
  <si>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</si>
  <si>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</si>
  <si>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</si>
  <si>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</si>
  <si>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</si>
  <si>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</si>
  <si>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</si>
  <si>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دی وزرا</t>
  </si>
  <si>
    <t>103708200003</t>
  </si>
  <si>
    <t>حساب جاری</t>
  </si>
  <si>
    <t>1395/08/18</t>
  </si>
  <si>
    <t>203710018003</t>
  </si>
  <si>
    <t>سپرده کوتاه مدت</t>
  </si>
  <si>
    <t>0204656092002</t>
  </si>
  <si>
    <t>1397/03/09</t>
  </si>
  <si>
    <t>0205131115003</t>
  </si>
  <si>
    <t>1399/03/21</t>
  </si>
  <si>
    <t>0205131158003</t>
  </si>
  <si>
    <t>0205131170008</t>
  </si>
  <si>
    <t>0205318070005</t>
  </si>
  <si>
    <t>1399/09/17</t>
  </si>
  <si>
    <t>0205318076002</t>
  </si>
  <si>
    <t>0205324856009</t>
  </si>
  <si>
    <t>1399/09/25</t>
  </si>
  <si>
    <t>0305372199003</t>
  </si>
  <si>
    <t>1399/11/26</t>
  </si>
  <si>
    <t>0305372204001</t>
  </si>
  <si>
    <t>0305372239007</t>
  </si>
  <si>
    <t xml:space="preserve">0205462879003 </t>
  </si>
  <si>
    <t>1400/03/22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</si>
  <si>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</si>
  <si>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</si>
  <si>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</si>
  <si>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</si>
  <si>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</si>
  <si>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</si>
  <si>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</si>
  <si>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</si>
  <si>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</si>
  <si>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</si>
  <si>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</si>
  <si>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</si>
  <si>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</si>
  <si>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</si>
  <si>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</si>
  <si>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</si>
  <si>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1400/04/20</t>
  </si>
  <si>
    <t>1400/02/27</t>
  </si>
  <si>
    <t>1400/01/17</t>
  </si>
  <si>
    <t>1400/04/19</t>
  </si>
  <si>
    <t>1400/04/15</t>
  </si>
  <si>
    <t>1400/01/25</t>
  </si>
  <si>
    <t>1400/03/18</t>
  </si>
  <si>
    <t>1400/03/11</t>
  </si>
  <si>
    <t>1400/04/08</t>
  </si>
  <si>
    <t>بهای فروش</t>
  </si>
  <si>
    <t>ارزش دفتری</t>
  </si>
  <si>
    <t>سود و زیان ناشی از تغییر قیمت</t>
  </si>
  <si>
    <t>سود و زیان ناشی از فروش</t>
  </si>
  <si>
    <t>اسنادخزانه-م6بودجه99-020321</t>
  </si>
  <si>
    <t>درآمد سود سهام</t>
  </si>
  <si>
    <t>درآمد تغییر ارزش</t>
  </si>
  <si>
    <t>درآمد فروش</t>
  </si>
  <si>
    <t>درصد از کل درآمدها</t>
  </si>
  <si>
    <t>جمع</t>
  </si>
  <si>
    <t>نام سپرده بانکی</t>
  </si>
  <si>
    <t>نام سپرده</t>
  </si>
  <si>
    <t>سود سپرده بانکی و گواهی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</si>
  <si>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</si>
  <si>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</si>
  <si>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</si>
  <si>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</si>
  <si>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</si>
  <si>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</si>
  <si>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 xml:space="preserve"> 1400/11/30</t>
  </si>
  <si>
    <t>تغییرات طی بهمن ماه 1400</t>
  </si>
  <si>
    <t xml:space="preserve">جمع </t>
  </si>
  <si>
    <t>از ابتدای سال مالی تا پایان بهمن ماه 1400</t>
  </si>
  <si>
    <t>طی بهمن ماه 1400</t>
  </si>
  <si>
    <t xml:space="preserve">طی بهمن ماه 1400 </t>
  </si>
  <si>
    <t>از ابتدای سال مالی تا پایان بهمن ماه1400</t>
  </si>
  <si>
    <t xml:space="preserve">از ابتدای سال مالی تا پایان بهمن ماه 1400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</si>
</sst>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_);[Red]\(#,##0.000\)"/>
    <numFmt numFmtId="165" formatCode="#,##0.00_);[Red]\(#,##0.00\)%"/>
  </numFmts>
  <fonts count="8">
    <font>
      <sz val="11"/>
      <name val="Calibri"/>
    </font>
    <font>
      <sz val="12"/>
      <name val="B Nazanin"/>
      <charset val="178"/>
    </font>
    <font>
      <sz val="11"/>
      <name val="Calibri"/>
      <family val="2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1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0" fontId="3" fillId="0" borderId="1" xfId="0" applyNumberFormat="1" applyFont="1" applyBorder="1" applyAlignment="1">
      <alignment horizontal="center"/>
    </xf>
    <xf numFmtId="0" fontId="5" fillId="0" borderId="1" xfId="0" applyFont="1" applyBorder="1"/>
    <xf numFmtId="3" fontId="3" fillId="0" borderId="2" xfId="0" applyNumberFormat="1" applyFont="1" applyBorder="1"/>
    <xf numFmtId="3" fontId="3" fillId="0" borderId="0" xfId="0" applyNumberFormat="1" applyFont="1" applyAlignment="1">
      <alignment horizontal="center"/>
    </xf>
    <xf numFmtId="3" fontId="3" fillId="0" borderId="1" xfId="0" applyNumberFormat="1" applyFont="1" applyBorder="1" applyAlignment="1">
      <alignment horizontal="center"/>
    </xf>
    <xf numFmtId="38" fontId="3" fillId="0" borderId="0" xfId="0" applyNumberFormat="1" applyFont="1"/>
    <xf numFmtId="38" fontId="3" fillId="0" borderId="0" xfId="0" applyNumberFormat="1" applyFont="1" applyAlignment="1">
      <alignment horizontal="center"/>
    </xf>
    <xf numFmtId="38" fontId="3" fillId="0" borderId="1" xfId="0" applyNumberFormat="1" applyFont="1" applyBorder="1"/>
    <xf numFmtId="38" fontId="3" fillId="0" borderId="1" xfId="0" applyNumberFormat="1" applyFont="1" applyBorder="1" applyAlignment="1">
      <alignment horizontal="center"/>
    </xf>
    <xf numFmtId="38" fontId="3" fillId="0" borderId="2" xfId="0" applyNumberFormat="1" applyFont="1" applyBorder="1"/>
    <xf numFmtId="164" fontId="3" fillId="0" borderId="2" xfId="0" applyNumberFormat="1" applyFont="1" applyBorder="1" applyAlignment="1">
      <alignment horizontal="center"/>
    </xf>
    <xf numFmtId="9" fontId="3" fillId="0" borderId="0" xfId="1" applyFont="1" applyAlignment="1">
      <alignment horizontal="center"/>
    </xf>
    <xf numFmtId="38" fontId="3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8" fontId="1" fillId="0" borderId="0" xfId="0" applyNumberFormat="1" applyFont="1"/>
    <xf numFmtId="38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38" fontId="1" fillId="0" borderId="0" xfId="0" applyNumberFormat="1" applyFont="1" applyAlignment="1">
      <alignment horizontal="center" wrapText="1"/>
    </xf>
    <xf numFmtId="38" fontId="1" fillId="0" borderId="1" xfId="0" applyNumberFormat="1" applyFont="1" applyBorder="1" applyAlignment="1">
      <alignment horizontal="center" wrapText="1"/>
    </xf>
    <xf numFmtId="38" fontId="1" fillId="0" borderId="1" xfId="0" applyNumberFormat="1" applyFont="1" applyBorder="1" applyAlignment="1">
      <alignment horizontal="center"/>
    </xf>
    <xf numFmtId="38" fontId="3" fillId="0" borderId="2" xfId="0" applyNumberFormat="1" applyFont="1" applyBorder="1" applyAlignment="1">
      <alignment wrapText="1"/>
    </xf>
    <xf numFmtId="38" fontId="3" fillId="0" borderId="2" xfId="0" applyNumberFormat="1" applyFont="1" applyBorder="1" applyAlignment="1">
      <alignment horizontal="center" wrapText="1"/>
    </xf>
    <xf numFmtId="10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2" xfId="0" applyNumberFormat="1" applyFont="1" applyBorder="1"/>
    <xf numFmtId="3" fontId="1" fillId="0" borderId="2" xfId="0" applyNumberFormat="1" applyFont="1" applyBorder="1" applyAlignment="1">
      <alignment horizontal="center"/>
    </xf>
    <xf numFmtId="0" fontId="5" fillId="0" borderId="3" xfId="0" applyFont="1" applyBorder="1"/>
    <xf numFmtId="38" fontId="3" fillId="0" borderId="0" xfId="0" applyNumberFormat="1" applyFont="1" applyBorder="1"/>
    <xf numFmtId="0" fontId="7" fillId="0" borderId="0" xfId="0" applyFont="1" applyAlignment="1"/>
    <xf numFmtId="3" fontId="1" fillId="0" borderId="0" xfId="0" applyNumberFormat="1" applyFont="1" applyAlignment="1">
      <alignment horizontal="center" wrapText="1"/>
    </xf>
    <xf numFmtId="40" fontId="1" fillId="0" borderId="0" xfId="0" applyNumberFormat="1" applyFont="1"/>
    <xf numFmtId="40" fontId="1" fillId="0" borderId="0" xfId="0" applyNumberFormat="1" applyFont="1" applyAlignment="1">
      <alignment wrapText="1"/>
    </xf>
    <xf numFmtId="3" fontId="1" fillId="0" borderId="1" xfId="0" applyNumberFormat="1" applyFont="1" applyBorder="1" applyAlignment="1">
      <alignment horizontal="center" wrapText="1"/>
    </xf>
    <xf numFmtId="40" fontId="1" fillId="0" borderId="1" xfId="0" applyNumberFormat="1" applyFont="1" applyBorder="1" applyAlignment="1">
      <alignment wrapText="1"/>
    </xf>
    <xf numFmtId="40" fontId="1" fillId="0" borderId="1" xfId="0" applyNumberFormat="1" applyFont="1" applyBorder="1"/>
    <xf numFmtId="10" fontId="1" fillId="0" borderId="1" xfId="0" applyNumberFormat="1" applyFont="1" applyBorder="1" applyAlignment="1">
      <alignment horizontal="center"/>
    </xf>
    <xf numFmtId="40" fontId="3" fillId="0" borderId="2" xfId="0" applyNumberFormat="1" applyFont="1" applyBorder="1" applyAlignment="1">
      <alignment wrapText="1"/>
    </xf>
    <xf numFmtId="40" fontId="3" fillId="0" borderId="2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0" fontId="3" fillId="0" borderId="2" xfId="0" applyNumberFormat="1" applyFont="1" applyBorder="1" applyAlignment="1">
      <alignment horizontal="center"/>
    </xf>
    <xf numFmtId="10" fontId="1" fillId="0" borderId="0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3" fontId="3" fillId="0" borderId="0" xfId="0" applyNumberFormat="1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1"/>
  <sheetViews>
    <sheetView rightToLeft="1" tabSelected="1" view="pageBreakPreview" zoomScaleNormal="90" zoomScaleSheetLayoutView="100" workbookViewId="0">
      <selection activeCell="K14" sqref="K14"/>
    </sheetView>
  </sheetViews>
  <sheetFormatPr defaultRowHeight="18.75"/>
  <cols>
    <col min="1" max="1" width="27.28515625" style="2" bestFit="1" customWidth="1"/>
    <col min="2" max="2" width="1" style="2" customWidth="1"/>
    <col min="3" max="3" width="15.5703125" style="2" bestFit="1" customWidth="1"/>
    <col min="4" max="4" width="1" style="2" customWidth="1"/>
    <col min="5" max="5" width="20.42578125" style="2" bestFit="1" customWidth="1"/>
    <col min="6" max="6" width="1" style="2" customWidth="1"/>
    <col min="7" max="7" width="23.7109375" style="2" bestFit="1" customWidth="1"/>
    <col min="8" max="8" width="1" style="2" customWidth="1"/>
    <col min="9" max="9" width="11.5703125" style="2" bestFit="1" customWidth="1"/>
    <col min="10" max="10" width="1" style="2" customWidth="1"/>
    <col min="11" max="11" width="18.85546875" style="2" bestFit="1" customWidth="1"/>
    <col min="12" max="12" width="1" style="2" customWidth="1"/>
    <col min="13" max="13" width="11.85546875" style="2" bestFit="1" customWidth="1"/>
    <col min="14" max="14" width="1" style="2" customWidth="1"/>
    <col min="15" max="15" width="16.140625" style="2" bestFit="1" customWidth="1"/>
    <col min="16" max="16" width="1" style="2" customWidth="1"/>
    <col min="17" max="17" width="14.8554687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20.140625" style="2" bestFit="1" customWidth="1"/>
    <col min="22" max="22" width="1" style="2" customWidth="1"/>
    <col min="23" max="23" width="23.7109375" style="2" bestFit="1" customWidth="1"/>
    <col min="24" max="24" width="1" style="2" customWidth="1"/>
    <col min="25" max="25" width="26" style="2" customWidth="1"/>
    <col min="26" max="26" width="1" style="2" customWidth="1"/>
    <col min="27" max="27" width="9.140625" style="2" customWidth="1"/>
    <col min="28" max="16384" width="9.140625" style="2"/>
  </cols>
  <sheetData>
    <row r="2" spans="1:25" ht="30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spans="1:25" ht="30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</row>
    <row r="4" spans="1:25" ht="30">
      <c r="A4" s="58" t="s">
        <v>115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</row>
    <row r="6" spans="1:25" ht="30">
      <c r="A6" s="56" t="s">
        <v>3</v>
      </c>
      <c r="C6" s="57" t="s">
        <v>4</v>
      </c>
      <c r="D6" s="57" t="s">
        <v>4</v>
      </c>
      <c r="E6" s="57" t="s">
        <v>4</v>
      </c>
      <c r="F6" s="57" t="s">
        <v>4</v>
      </c>
      <c r="G6" s="57" t="s">
        <v>4</v>
      </c>
      <c r="I6" s="57" t="s">
        <v>116</v>
      </c>
      <c r="J6" s="57" t="s">
        <v>5</v>
      </c>
      <c r="K6" s="57" t="s">
        <v>5</v>
      </c>
      <c r="L6" s="57" t="s">
        <v>5</v>
      </c>
      <c r="M6" s="57" t="s">
        <v>5</v>
      </c>
      <c r="N6" s="57" t="s">
        <v>5</v>
      </c>
      <c r="O6" s="57" t="s">
        <v>5</v>
      </c>
      <c r="Q6" s="57" t="s">
        <v>6</v>
      </c>
      <c r="R6" s="57" t="s">
        <v>6</v>
      </c>
      <c r="S6" s="57" t="s">
        <v>6</v>
      </c>
      <c r="T6" s="57" t="s">
        <v>6</v>
      </c>
      <c r="U6" s="57" t="s">
        <v>6</v>
      </c>
      <c r="V6" s="57" t="s">
        <v>6</v>
      </c>
      <c r="W6" s="57" t="s">
        <v>6</v>
      </c>
      <c r="X6" s="57" t="s">
        <v>6</v>
      </c>
      <c r="Y6" s="57" t="s">
        <v>6</v>
      </c>
    </row>
    <row r="7" spans="1:25" ht="30">
      <c r="A7" s="56" t="s">
        <v>3</v>
      </c>
      <c r="C7" s="56" t="s">
        <v>7</v>
      </c>
      <c r="E7" s="56" t="s">
        <v>8</v>
      </c>
      <c r="G7" s="56" t="s">
        <v>9</v>
      </c>
      <c r="I7" s="58" t="s">
        <v>10</v>
      </c>
      <c r="J7" s="58" t="s">
        <v>10</v>
      </c>
      <c r="K7" s="58" t="s">
        <v>10</v>
      </c>
      <c r="M7" s="58" t="s">
        <v>11</v>
      </c>
      <c r="N7" s="58" t="s">
        <v>11</v>
      </c>
      <c r="O7" s="58" t="s">
        <v>11</v>
      </c>
      <c r="Q7" s="56" t="s">
        <v>7</v>
      </c>
      <c r="S7" s="56" t="s">
        <v>12</v>
      </c>
      <c r="U7" s="56" t="s">
        <v>8</v>
      </c>
      <c r="W7" s="56" t="s">
        <v>9</v>
      </c>
      <c r="Y7" s="59" t="s">
        <v>13</v>
      </c>
    </row>
    <row r="8" spans="1:25" ht="30">
      <c r="A8" s="57" t="s">
        <v>3</v>
      </c>
      <c r="C8" s="57" t="s">
        <v>7</v>
      </c>
      <c r="E8" s="57" t="s">
        <v>8</v>
      </c>
      <c r="G8" s="57" t="s">
        <v>9</v>
      </c>
      <c r="I8" s="57" t="s">
        <v>7</v>
      </c>
      <c r="K8" s="57" t="s">
        <v>8</v>
      </c>
      <c r="M8" s="57" t="s">
        <v>7</v>
      </c>
      <c r="O8" s="57" t="s">
        <v>14</v>
      </c>
      <c r="Q8" s="57" t="s">
        <v>7</v>
      </c>
      <c r="S8" s="57" t="s">
        <v>12</v>
      </c>
      <c r="U8" s="57" t="s">
        <v>8</v>
      </c>
      <c r="W8" s="57" t="s">
        <v>9</v>
      </c>
      <c r="Y8" s="60" t="s">
        <v>13</v>
      </c>
    </row>
    <row r="9" spans="1:25" ht="21">
      <c r="A9" s="3" t="s">
        <v>15</v>
      </c>
      <c r="C9" s="11">
        <v>4021822784</v>
      </c>
      <c r="D9" s="11"/>
      <c r="E9" s="11">
        <v>7678931125244</v>
      </c>
      <c r="F9" s="11"/>
      <c r="G9" s="11">
        <v>3765583928167.0601</v>
      </c>
      <c r="I9" s="9">
        <v>0</v>
      </c>
      <c r="K9" s="9">
        <v>0</v>
      </c>
      <c r="M9" s="9">
        <v>0</v>
      </c>
      <c r="O9" s="9">
        <v>0</v>
      </c>
      <c r="Q9" s="11">
        <v>4021822784</v>
      </c>
      <c r="R9" s="11"/>
      <c r="S9" s="11">
        <v>937</v>
      </c>
      <c r="T9" s="11"/>
      <c r="U9" s="11">
        <v>7678931125244</v>
      </c>
      <c r="V9" s="11"/>
      <c r="W9" s="11">
        <v>3765583928167.0601</v>
      </c>
      <c r="Y9" s="4">
        <v>0.46779999999999999</v>
      </c>
    </row>
    <row r="10" spans="1:25" ht="21">
      <c r="A10" s="3" t="s">
        <v>16</v>
      </c>
      <c r="C10" s="11">
        <v>95910268</v>
      </c>
      <c r="D10" s="11"/>
      <c r="E10" s="11">
        <v>793394460201</v>
      </c>
      <c r="F10" s="11"/>
      <c r="G10" s="11">
        <v>379516009737.427</v>
      </c>
      <c r="I10" s="11">
        <v>5957029</v>
      </c>
      <c r="J10" s="11"/>
      <c r="K10" s="11">
        <v>21175190169</v>
      </c>
      <c r="L10" s="11"/>
      <c r="M10" s="11">
        <v>813000</v>
      </c>
      <c r="N10" s="11"/>
      <c r="O10" s="11">
        <v>2760739282</v>
      </c>
      <c r="P10" s="11"/>
      <c r="Q10" s="11">
        <v>101054297</v>
      </c>
      <c r="R10" s="11"/>
      <c r="S10" s="11">
        <v>3227</v>
      </c>
      <c r="T10" s="11"/>
      <c r="U10" s="11">
        <v>808020946467</v>
      </c>
      <c r="V10" s="11"/>
      <c r="W10" s="11">
        <v>325854378734.52197</v>
      </c>
      <c r="Y10" s="4">
        <v>4.0500000000000001E-2</v>
      </c>
    </row>
    <row r="11" spans="1:25" ht="21">
      <c r="A11" s="3" t="s">
        <v>17</v>
      </c>
      <c r="C11" s="11">
        <v>99244657</v>
      </c>
      <c r="D11" s="11"/>
      <c r="E11" s="11">
        <v>2558936800831</v>
      </c>
      <c r="F11" s="11"/>
      <c r="G11" s="11">
        <v>1639267389433.04</v>
      </c>
      <c r="I11" s="9">
        <v>0</v>
      </c>
      <c r="K11" s="9">
        <v>0</v>
      </c>
      <c r="M11" s="9">
        <v>0</v>
      </c>
      <c r="O11" s="9">
        <v>0</v>
      </c>
      <c r="Q11" s="11">
        <v>99244657</v>
      </c>
      <c r="R11" s="11"/>
      <c r="S11" s="11">
        <v>12740</v>
      </c>
      <c r="T11" s="11"/>
      <c r="U11" s="11">
        <v>2558936800831</v>
      </c>
      <c r="V11" s="11"/>
      <c r="W11" s="11">
        <v>1263416003713.0601</v>
      </c>
      <c r="Y11" s="4">
        <v>0.157</v>
      </c>
    </row>
    <row r="12" spans="1:25" ht="21">
      <c r="A12" s="3" t="s">
        <v>18</v>
      </c>
      <c r="C12" s="11">
        <v>596495</v>
      </c>
      <c r="D12" s="11"/>
      <c r="E12" s="11">
        <v>85759114338</v>
      </c>
      <c r="F12" s="11"/>
      <c r="G12" s="11">
        <v>45191878949.316002</v>
      </c>
      <c r="I12" s="11">
        <v>1155940</v>
      </c>
      <c r="J12" s="11"/>
      <c r="K12" s="11">
        <v>4466928919</v>
      </c>
      <c r="M12" s="11">
        <v>6000</v>
      </c>
      <c r="N12" s="11"/>
      <c r="O12" s="11">
        <v>417102773</v>
      </c>
      <c r="Q12" s="11">
        <v>1746435</v>
      </c>
      <c r="R12" s="11"/>
      <c r="S12" s="11">
        <v>25174</v>
      </c>
      <c r="T12" s="11"/>
      <c r="U12" s="11">
        <v>89400580478</v>
      </c>
      <c r="V12" s="11"/>
      <c r="W12" s="11">
        <v>43931341476.4356</v>
      </c>
      <c r="Y12" s="4">
        <v>5.4999999999999997E-3</v>
      </c>
    </row>
    <row r="13" spans="1:25" ht="21">
      <c r="A13" s="3" t="s">
        <v>19</v>
      </c>
      <c r="C13" s="11">
        <v>10183915</v>
      </c>
      <c r="D13" s="11"/>
      <c r="E13" s="11">
        <v>47755345707</v>
      </c>
      <c r="F13" s="11"/>
      <c r="G13" s="11">
        <v>23466260067.927601</v>
      </c>
      <c r="I13" s="11">
        <v>3821423</v>
      </c>
      <c r="J13" s="11"/>
      <c r="K13" s="11">
        <v>8213555153</v>
      </c>
      <c r="M13" s="11">
        <v>4790891</v>
      </c>
      <c r="N13" s="11"/>
      <c r="O13" s="11">
        <v>10857960347</v>
      </c>
      <c r="Q13" s="11">
        <v>9214447</v>
      </c>
      <c r="R13" s="11"/>
      <c r="S13" s="11">
        <v>2354</v>
      </c>
      <c r="T13" s="11"/>
      <c r="U13" s="11">
        <v>36703453827</v>
      </c>
      <c r="V13" s="11"/>
      <c r="W13" s="11">
        <v>21674323223.739101</v>
      </c>
      <c r="Y13" s="4">
        <v>2.7000000000000001E-3</v>
      </c>
    </row>
    <row r="14" spans="1:25" ht="21">
      <c r="A14" s="3" t="s">
        <v>20</v>
      </c>
      <c r="C14" s="11">
        <v>6011120</v>
      </c>
      <c r="D14" s="11"/>
      <c r="E14" s="11">
        <v>111727669438</v>
      </c>
      <c r="F14" s="11"/>
      <c r="G14" s="11">
        <v>77844908072.447998</v>
      </c>
      <c r="I14" s="11">
        <v>1517719</v>
      </c>
      <c r="J14" s="11"/>
      <c r="K14" s="11">
        <v>18264746283</v>
      </c>
      <c r="M14" s="9">
        <v>0</v>
      </c>
      <c r="O14" s="9">
        <v>0</v>
      </c>
      <c r="Q14" s="11">
        <v>7528839</v>
      </c>
      <c r="R14" s="11"/>
      <c r="S14" s="11">
        <v>11770</v>
      </c>
      <c r="T14" s="11"/>
      <c r="U14" s="11">
        <v>129992415721</v>
      </c>
      <c r="V14" s="11"/>
      <c r="W14" s="11">
        <v>88547088059.377197</v>
      </c>
      <c r="Y14" s="4">
        <v>1.0999999999999999E-2</v>
      </c>
    </row>
    <row r="15" spans="1:25" ht="21">
      <c r="A15" s="3" t="s">
        <v>21</v>
      </c>
      <c r="C15" s="11">
        <v>127816081</v>
      </c>
      <c r="D15" s="11"/>
      <c r="E15" s="11">
        <v>777921614887</v>
      </c>
      <c r="F15" s="11"/>
      <c r="G15" s="11">
        <v>439097718396.27698</v>
      </c>
      <c r="I15" s="11">
        <v>3765966</v>
      </c>
      <c r="J15" s="11"/>
      <c r="K15" s="11">
        <v>12699443455</v>
      </c>
      <c r="M15" s="11">
        <v>124281</v>
      </c>
      <c r="N15" s="11"/>
      <c r="O15" s="11">
        <v>422606830</v>
      </c>
      <c r="Q15" s="11">
        <v>131457766</v>
      </c>
      <c r="R15" s="11"/>
      <c r="S15" s="11">
        <v>3195</v>
      </c>
      <c r="T15" s="11"/>
      <c r="U15" s="11">
        <v>789868051236</v>
      </c>
      <c r="V15" s="11"/>
      <c r="W15" s="11">
        <v>419688356622.599</v>
      </c>
      <c r="Y15" s="4">
        <v>5.21E-2</v>
      </c>
    </row>
    <row r="16" spans="1:25" ht="21">
      <c r="A16" s="3" t="s">
        <v>22</v>
      </c>
      <c r="C16" s="11">
        <v>1773320</v>
      </c>
      <c r="D16" s="11"/>
      <c r="E16" s="11">
        <v>64880633682</v>
      </c>
      <c r="F16" s="11"/>
      <c r="G16" s="11">
        <v>69691669646.544006</v>
      </c>
      <c r="I16" s="11">
        <v>75000</v>
      </c>
      <c r="J16" s="11"/>
      <c r="K16" s="11">
        <v>2896435869</v>
      </c>
      <c r="M16" s="11">
        <v>125000</v>
      </c>
      <c r="N16" s="11"/>
      <c r="O16" s="11">
        <v>4851809951</v>
      </c>
      <c r="Q16" s="11">
        <v>1723320</v>
      </c>
      <c r="R16" s="11"/>
      <c r="S16" s="11">
        <v>37720</v>
      </c>
      <c r="T16" s="11"/>
      <c r="U16" s="11">
        <v>63203682227</v>
      </c>
      <c r="V16" s="11"/>
      <c r="W16" s="11">
        <v>64954227640.896004</v>
      </c>
      <c r="Y16" s="4">
        <v>8.0999999999999996E-3</v>
      </c>
    </row>
    <row r="17" spans="1:25" ht="21">
      <c r="A17" s="3" t="s">
        <v>23</v>
      </c>
      <c r="C17" s="11">
        <v>2792327</v>
      </c>
      <c r="D17" s="11"/>
      <c r="E17" s="11">
        <v>25938037954</v>
      </c>
      <c r="F17" s="11"/>
      <c r="G17" s="11">
        <v>17382976100.120399</v>
      </c>
      <c r="I17" s="11">
        <v>1752551</v>
      </c>
      <c r="J17" s="11"/>
      <c r="K17" s="11">
        <v>10883793904</v>
      </c>
      <c r="M17" s="11">
        <v>759183</v>
      </c>
      <c r="N17" s="11"/>
      <c r="O17" s="11">
        <v>4891203631</v>
      </c>
      <c r="Q17" s="11">
        <v>3785695</v>
      </c>
      <c r="R17" s="11"/>
      <c r="S17" s="11">
        <v>6290</v>
      </c>
      <c r="T17" s="11"/>
      <c r="U17" s="11">
        <v>30394456881</v>
      </c>
      <c r="V17" s="11"/>
      <c r="W17" s="11">
        <v>23793924413.622002</v>
      </c>
      <c r="Y17" s="4">
        <v>3.0000000000000001E-3</v>
      </c>
    </row>
    <row r="18" spans="1:25" ht="21">
      <c r="A18" s="3" t="s">
        <v>24</v>
      </c>
      <c r="C18" s="11">
        <v>9355963</v>
      </c>
      <c r="D18" s="11"/>
      <c r="E18" s="11">
        <v>51521227452</v>
      </c>
      <c r="F18" s="11"/>
      <c r="G18" s="11">
        <v>26522694452.0564</v>
      </c>
      <c r="I18" s="11">
        <v>2270773</v>
      </c>
      <c r="J18" s="11"/>
      <c r="K18" s="11">
        <v>5867889821</v>
      </c>
      <c r="M18" s="11">
        <v>955000</v>
      </c>
      <c r="N18" s="11"/>
      <c r="O18" s="11">
        <v>2422902234</v>
      </c>
      <c r="Q18" s="11">
        <v>10671736</v>
      </c>
      <c r="R18" s="11"/>
      <c r="S18" s="11">
        <v>2599</v>
      </c>
      <c r="T18" s="11"/>
      <c r="U18" s="11">
        <v>52675274367</v>
      </c>
      <c r="V18" s="11"/>
      <c r="W18" s="11">
        <v>27714762624.183399</v>
      </c>
      <c r="Y18" s="4">
        <v>3.3999999999999998E-3</v>
      </c>
    </row>
    <row r="19" spans="1:25" ht="21">
      <c r="A19" s="7" t="s">
        <v>25</v>
      </c>
      <c r="C19" s="11">
        <v>22275503</v>
      </c>
      <c r="D19" s="11"/>
      <c r="E19" s="13">
        <v>103257398104</v>
      </c>
      <c r="F19" s="11"/>
      <c r="G19" s="13">
        <v>73230707202.298798</v>
      </c>
      <c r="I19" s="11">
        <v>3490524</v>
      </c>
      <c r="J19" s="11"/>
      <c r="K19" s="13">
        <v>10663609173</v>
      </c>
      <c r="M19" s="9">
        <v>0</v>
      </c>
      <c r="O19" s="10">
        <v>0</v>
      </c>
      <c r="Q19" s="11">
        <v>25766027</v>
      </c>
      <c r="R19" s="11"/>
      <c r="S19" s="11">
        <v>2775</v>
      </c>
      <c r="T19" s="11"/>
      <c r="U19" s="13">
        <v>113921007277</v>
      </c>
      <c r="V19" s="11"/>
      <c r="W19" s="13">
        <v>71446384374.057007</v>
      </c>
      <c r="Y19" s="6">
        <v>8.8999999999999999E-3</v>
      </c>
    </row>
    <row r="20" spans="1:25" ht="21.75" thickBot="1">
      <c r="A20" s="3" t="s">
        <v>105</v>
      </c>
      <c r="E20" s="15">
        <f>SUM(E9:E19)</f>
        <v>12300023427838</v>
      </c>
      <c r="F20" s="11"/>
      <c r="G20" s="15">
        <f>SUM(G9:G19)</f>
        <v>6556796140224.5166</v>
      </c>
      <c r="K20" s="8">
        <f>SUM(K9:K19)</f>
        <v>95131592746</v>
      </c>
      <c r="O20" s="8">
        <f>SUM(O9:O19)</f>
        <v>26624325048</v>
      </c>
      <c r="U20" s="15">
        <f>SUM(U9:U19)</f>
        <v>12352047794556</v>
      </c>
      <c r="V20" s="11"/>
      <c r="W20" s="15">
        <f>SUM(W9:W19)</f>
        <v>6116604719049.5518</v>
      </c>
      <c r="Y20" s="49">
        <f>SUM(Y9:Y19)</f>
        <v>0.76</v>
      </c>
    </row>
    <row r="21" spans="1:25" ht="19.5" thickTop="1"/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3"/>
  <sheetViews>
    <sheetView rightToLeft="1" view="pageBreakPreview" zoomScaleNormal="100" zoomScaleSheetLayoutView="100" workbookViewId="0">
      <selection activeCell="E11" sqref="E11"/>
    </sheetView>
  </sheetViews>
  <sheetFormatPr defaultRowHeight="18.75"/>
  <cols>
    <col min="1" max="1" width="35.7109375" style="1" bestFit="1" customWidth="1"/>
    <col min="2" max="2" width="1" style="1" customWidth="1"/>
    <col min="3" max="3" width="23.140625" style="1" bestFit="1" customWidth="1"/>
    <col min="4" max="4" width="1" style="1" customWidth="1"/>
    <col min="5" max="5" width="18.42578125" style="1" customWidth="1"/>
    <col min="6" max="6" width="1" style="1" customWidth="1"/>
    <col min="7" max="7" width="9.140625" style="1" customWidth="1"/>
    <col min="8" max="16384" width="9.140625" style="1"/>
  </cols>
  <sheetData>
    <row r="2" spans="1:5" ht="30">
      <c r="A2" s="58" t="s">
        <v>0</v>
      </c>
      <c r="B2" s="58"/>
      <c r="C2" s="58"/>
      <c r="D2" s="58"/>
      <c r="E2" s="58"/>
    </row>
    <row r="3" spans="1:5" ht="30">
      <c r="A3" s="58" t="s">
        <v>71</v>
      </c>
      <c r="B3" s="58"/>
      <c r="C3" s="58"/>
      <c r="D3" s="58"/>
      <c r="E3" s="58"/>
    </row>
    <row r="4" spans="1:5" ht="30">
      <c r="A4" s="58" t="s">
        <v>2</v>
      </c>
      <c r="B4" s="58"/>
      <c r="C4" s="58"/>
      <c r="D4" s="58"/>
      <c r="E4" s="58"/>
    </row>
    <row r="6" spans="1:5" ht="30">
      <c r="A6" s="56" t="s">
        <v>109</v>
      </c>
      <c r="C6" s="57" t="s">
        <v>119</v>
      </c>
      <c r="E6" s="57" t="s">
        <v>6</v>
      </c>
    </row>
    <row r="7" spans="1:5" ht="30">
      <c r="A7" s="57" t="s">
        <v>109</v>
      </c>
      <c r="C7" s="65" t="s">
        <v>45</v>
      </c>
      <c r="E7" s="65" t="s">
        <v>45</v>
      </c>
    </row>
    <row r="8" spans="1:5" ht="21">
      <c r="A8" s="3" t="s">
        <v>109</v>
      </c>
      <c r="C8" s="32">
        <v>0</v>
      </c>
      <c r="E8" s="11">
        <v>66989940</v>
      </c>
    </row>
    <row r="9" spans="1:5" ht="21">
      <c r="A9" s="3" t="s">
        <v>110</v>
      </c>
      <c r="C9" s="32">
        <v>0</v>
      </c>
      <c r="E9" s="32">
        <v>0</v>
      </c>
    </row>
    <row r="10" spans="1:5" ht="21">
      <c r="A10" s="3" t="s">
        <v>111</v>
      </c>
      <c r="C10" s="32">
        <v>0</v>
      </c>
      <c r="E10" s="32">
        <v>0</v>
      </c>
    </row>
    <row r="11" spans="1:5" ht="21">
      <c r="A11" s="7" t="s">
        <v>80</v>
      </c>
      <c r="C11" s="33">
        <v>0</v>
      </c>
      <c r="E11" s="11">
        <v>66989940</v>
      </c>
    </row>
    <row r="12" spans="1:5" ht="21.75" thickBot="1">
      <c r="A12" s="3" t="s">
        <v>105</v>
      </c>
      <c r="C12" s="35">
        <f>SUM(C8:C11)</f>
        <v>0</v>
      </c>
      <c r="E12" s="34">
        <f>SUM(E8:E11)</f>
        <v>133979880</v>
      </c>
    </row>
    <row r="13" spans="1:5" ht="19.5" thickTop="1"/>
  </sheetData>
  <mergeCells count="8">
    <mergeCell ref="E7"/>
    <mergeCell ref="E6"/>
    <mergeCell ref="A2:E2"/>
    <mergeCell ref="A3:E3"/>
    <mergeCell ref="A4:E4"/>
    <mergeCell ref="A6:A7"/>
    <mergeCell ref="C7"/>
    <mergeCell ref="C6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2"/>
  <sheetViews>
    <sheetView rightToLeft="1" view="pageBreakPreview" zoomScale="110" zoomScaleNormal="100" zoomScaleSheetLayoutView="110" workbookViewId="0">
      <selection activeCell="G11" sqref="G11"/>
    </sheetView>
  </sheetViews>
  <sheetFormatPr defaultRowHeight="18.75"/>
  <cols>
    <col min="1" max="1" width="24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1" spans="1:7">
      <c r="A1" s="2"/>
      <c r="B1" s="2"/>
      <c r="C1" s="2"/>
      <c r="D1" s="2"/>
      <c r="E1" s="2"/>
      <c r="F1" s="2"/>
      <c r="G1" s="2"/>
    </row>
    <row r="2" spans="1:7" ht="30">
      <c r="A2" s="58" t="s">
        <v>0</v>
      </c>
      <c r="B2" s="58"/>
      <c r="C2" s="58"/>
      <c r="D2" s="58"/>
      <c r="E2" s="58"/>
      <c r="F2" s="58"/>
      <c r="G2" s="58"/>
    </row>
    <row r="3" spans="1:7" ht="30">
      <c r="A3" s="58" t="s">
        <v>71</v>
      </c>
      <c r="B3" s="58"/>
      <c r="C3" s="58"/>
      <c r="D3" s="58"/>
      <c r="E3" s="58"/>
      <c r="F3" s="58"/>
      <c r="G3" s="58"/>
    </row>
    <row r="4" spans="1:7" ht="30">
      <c r="A4" s="58" t="s">
        <v>2</v>
      </c>
      <c r="B4" s="58"/>
      <c r="C4" s="58"/>
      <c r="D4" s="58"/>
      <c r="E4" s="58"/>
      <c r="F4" s="58"/>
      <c r="G4" s="58"/>
    </row>
    <row r="6" spans="1:7" ht="30">
      <c r="A6" s="57" t="s">
        <v>75</v>
      </c>
      <c r="C6" s="57" t="s">
        <v>45</v>
      </c>
      <c r="E6" s="57" t="s">
        <v>104</v>
      </c>
      <c r="G6" s="57" t="s">
        <v>13</v>
      </c>
    </row>
    <row r="7" spans="1:7" ht="21">
      <c r="A7" s="3" t="s">
        <v>112</v>
      </c>
      <c r="C7" s="11">
        <v>-508698688867</v>
      </c>
      <c r="E7" s="31">
        <v>1.0072000000000001</v>
      </c>
      <c r="F7" s="23"/>
      <c r="G7" s="51">
        <v>-6.3200000000000006E-2</v>
      </c>
    </row>
    <row r="8" spans="1:7" ht="21">
      <c r="A8" s="3" t="s">
        <v>113</v>
      </c>
      <c r="C8" s="11">
        <v>15688617</v>
      </c>
      <c r="E8" s="31">
        <v>0</v>
      </c>
      <c r="F8" s="23"/>
      <c r="G8" s="31">
        <v>0</v>
      </c>
    </row>
    <row r="9" spans="1:7" ht="21">
      <c r="A9" s="7" t="s">
        <v>114</v>
      </c>
      <c r="C9" s="11">
        <v>3496040584</v>
      </c>
      <c r="E9" s="52">
        <v>-6.8999999999999999E-3</v>
      </c>
      <c r="F9" s="23"/>
      <c r="G9" s="50">
        <v>4.0000000000000002E-4</v>
      </c>
    </row>
    <row r="10" spans="1:7" ht="21.75" thickBot="1">
      <c r="A10" s="3" t="s">
        <v>105</v>
      </c>
      <c r="B10" s="2"/>
      <c r="C10" s="15">
        <f>SUM(C7:C9)</f>
        <v>-505186959666</v>
      </c>
      <c r="D10" s="2"/>
      <c r="E10" s="49">
        <f>SUM(E7:E9)</f>
        <v>1.0003000000000002</v>
      </c>
      <c r="F10" s="5"/>
      <c r="G10" s="53">
        <f>SUM(G7:G9)</f>
        <v>-6.2800000000000009E-2</v>
      </c>
    </row>
    <row r="11" spans="1:7" ht="19.5" thickTop="1">
      <c r="A11" s="2"/>
      <c r="B11" s="2"/>
      <c r="C11" s="2"/>
      <c r="D11" s="2"/>
      <c r="E11" s="2"/>
      <c r="F11" s="2"/>
      <c r="G11" s="2"/>
    </row>
    <row r="12" spans="1:7">
      <c r="A12" s="2"/>
      <c r="B12" s="2"/>
      <c r="C12" s="2"/>
      <c r="D12" s="2"/>
      <c r="E12" s="2"/>
      <c r="F12" s="2"/>
      <c r="G12" s="2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1"/>
  <sheetViews>
    <sheetView rightToLeft="1" view="pageBreakPreview" topLeftCell="E1" zoomScaleNormal="100" zoomScaleSheetLayoutView="100" workbookViewId="0">
      <selection activeCell="AB7" sqref="AB7"/>
    </sheetView>
  </sheetViews>
  <sheetFormatPr defaultRowHeight="18.75"/>
  <cols>
    <col min="1" max="1" width="29.7109375" style="2" bestFit="1" customWidth="1"/>
    <col min="2" max="2" width="1" style="2" customWidth="1"/>
    <col min="3" max="3" width="17.140625" style="2" customWidth="1"/>
    <col min="4" max="4" width="1" style="2" customWidth="1"/>
    <col min="5" max="5" width="17.42578125" style="2" customWidth="1"/>
    <col min="6" max="6" width="1" style="2" customWidth="1"/>
    <col min="7" max="7" width="15.85546875" style="2" bestFit="1" customWidth="1"/>
    <col min="8" max="8" width="1" style="2" customWidth="1"/>
    <col min="9" max="9" width="19.42578125" style="2" bestFit="1" customWidth="1"/>
    <col min="10" max="10" width="1" style="2" customWidth="1"/>
    <col min="11" max="11" width="11.5703125" style="2" bestFit="1" customWidth="1"/>
    <col min="12" max="12" width="1" style="2" customWidth="1"/>
    <col min="13" max="13" width="11.7109375" style="2" bestFit="1" customWidth="1"/>
    <col min="14" max="14" width="1" style="2" customWidth="1"/>
    <col min="15" max="15" width="7.7109375" style="2" bestFit="1" customWidth="1"/>
    <col min="16" max="16" width="1" style="2" customWidth="1"/>
    <col min="17" max="17" width="15.28515625" style="2" customWidth="1"/>
    <col min="18" max="18" width="1" style="2" customWidth="1"/>
    <col min="19" max="19" width="18.42578125" style="2" customWidth="1"/>
    <col min="20" max="20" width="1" style="2" customWidth="1"/>
    <col min="21" max="21" width="7.7109375" style="2" bestFit="1" customWidth="1"/>
    <col min="22" max="22" width="1" style="2" customWidth="1"/>
    <col min="23" max="23" width="18.85546875" style="2" bestFit="1" customWidth="1"/>
    <col min="24" max="24" width="1" style="2" customWidth="1"/>
    <col min="25" max="25" width="7.7109375" style="2" bestFit="1" customWidth="1"/>
    <col min="26" max="26" width="1" style="2" customWidth="1"/>
    <col min="27" max="27" width="14.7109375" style="2" bestFit="1" customWidth="1"/>
    <col min="28" max="28" width="1" style="2" customWidth="1"/>
    <col min="29" max="29" width="7.7109375" style="2" bestFit="1" customWidth="1"/>
    <col min="30" max="30" width="1" style="2" customWidth="1"/>
    <col min="31" max="31" width="18.5703125" style="2" customWidth="1"/>
    <col min="32" max="32" width="1" style="2" customWidth="1"/>
    <col min="33" max="33" width="15" style="2" customWidth="1"/>
    <col min="34" max="34" width="1" style="2" customWidth="1"/>
    <col min="35" max="35" width="19.140625" style="2" customWidth="1"/>
    <col min="36" max="36" width="1" style="2" customWidth="1"/>
    <col min="37" max="37" width="22.85546875" style="2" customWidth="1"/>
    <col min="38" max="38" width="1" style="2" customWidth="1"/>
    <col min="39" max="39" width="9.140625" style="2" customWidth="1"/>
    <col min="40" max="16384" width="9.140625" style="2"/>
  </cols>
  <sheetData>
    <row r="2" spans="1:37" ht="30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</row>
    <row r="3" spans="1:37" ht="30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</row>
    <row r="4" spans="1:37" ht="30">
      <c r="A4" s="58" t="s">
        <v>115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</row>
    <row r="6" spans="1:37" ht="30">
      <c r="A6" s="57" t="s">
        <v>27</v>
      </c>
      <c r="B6" s="57" t="s">
        <v>27</v>
      </c>
      <c r="C6" s="57" t="s">
        <v>27</v>
      </c>
      <c r="D6" s="57" t="s">
        <v>27</v>
      </c>
      <c r="E6" s="57" t="s">
        <v>27</v>
      </c>
      <c r="F6" s="57" t="s">
        <v>27</v>
      </c>
      <c r="G6" s="57" t="s">
        <v>27</v>
      </c>
      <c r="H6" s="57" t="s">
        <v>27</v>
      </c>
      <c r="I6" s="57" t="s">
        <v>27</v>
      </c>
      <c r="J6" s="57" t="s">
        <v>27</v>
      </c>
      <c r="K6" s="57" t="s">
        <v>27</v>
      </c>
      <c r="L6" s="57" t="s">
        <v>27</v>
      </c>
      <c r="M6" s="57" t="s">
        <v>27</v>
      </c>
      <c r="O6" s="57" t="s">
        <v>4</v>
      </c>
      <c r="P6" s="57" t="s">
        <v>4</v>
      </c>
      <c r="Q6" s="57" t="s">
        <v>4</v>
      </c>
      <c r="R6" s="57" t="s">
        <v>4</v>
      </c>
      <c r="S6" s="57" t="s">
        <v>4</v>
      </c>
      <c r="U6" s="57" t="s">
        <v>116</v>
      </c>
      <c r="V6" s="57" t="s">
        <v>5</v>
      </c>
      <c r="W6" s="57" t="s">
        <v>5</v>
      </c>
      <c r="X6" s="57" t="s">
        <v>5</v>
      </c>
      <c r="Y6" s="57" t="s">
        <v>5</v>
      </c>
      <c r="Z6" s="57" t="s">
        <v>5</v>
      </c>
      <c r="AA6" s="57" t="s">
        <v>5</v>
      </c>
      <c r="AC6" s="57" t="s">
        <v>6</v>
      </c>
      <c r="AD6" s="57" t="s">
        <v>6</v>
      </c>
      <c r="AE6" s="57" t="s">
        <v>6</v>
      </c>
      <c r="AF6" s="57" t="s">
        <v>6</v>
      </c>
      <c r="AG6" s="57" t="s">
        <v>6</v>
      </c>
      <c r="AH6" s="57" t="s">
        <v>6</v>
      </c>
      <c r="AI6" s="57" t="s">
        <v>6</v>
      </c>
      <c r="AJ6" s="57" t="s">
        <v>6</v>
      </c>
      <c r="AK6" s="57" t="s">
        <v>6</v>
      </c>
    </row>
    <row r="7" spans="1:37" ht="30">
      <c r="A7" s="61" t="s">
        <v>28</v>
      </c>
      <c r="C7" s="62" t="s">
        <v>29</v>
      </c>
      <c r="E7" s="62" t="s">
        <v>30</v>
      </c>
      <c r="G7" s="56" t="s">
        <v>31</v>
      </c>
      <c r="I7" s="56" t="s">
        <v>32</v>
      </c>
      <c r="K7" s="56" t="s">
        <v>33</v>
      </c>
      <c r="M7" s="56" t="s">
        <v>26</v>
      </c>
      <c r="O7" s="56" t="s">
        <v>7</v>
      </c>
      <c r="Q7" s="59" t="s">
        <v>8</v>
      </c>
      <c r="S7" s="59" t="s">
        <v>9</v>
      </c>
      <c r="U7" s="57" t="s">
        <v>10</v>
      </c>
      <c r="V7" s="57" t="s">
        <v>10</v>
      </c>
      <c r="W7" s="57" t="s">
        <v>10</v>
      </c>
      <c r="Y7" s="57" t="s">
        <v>11</v>
      </c>
      <c r="Z7" s="57" t="s">
        <v>11</v>
      </c>
      <c r="AA7" s="57" t="s">
        <v>11</v>
      </c>
      <c r="AC7" s="56" t="s">
        <v>7</v>
      </c>
      <c r="AE7" s="59" t="s">
        <v>34</v>
      </c>
      <c r="AG7" s="59" t="s">
        <v>8</v>
      </c>
      <c r="AI7" s="59" t="s">
        <v>9</v>
      </c>
      <c r="AK7" s="59" t="s">
        <v>13</v>
      </c>
    </row>
    <row r="8" spans="1:37" ht="30">
      <c r="A8" s="57" t="s">
        <v>28</v>
      </c>
      <c r="C8" s="60" t="s">
        <v>29</v>
      </c>
      <c r="E8" s="60" t="s">
        <v>30</v>
      </c>
      <c r="G8" s="57" t="s">
        <v>31</v>
      </c>
      <c r="I8" s="57" t="s">
        <v>32</v>
      </c>
      <c r="K8" s="57" t="s">
        <v>33</v>
      </c>
      <c r="M8" s="57" t="s">
        <v>26</v>
      </c>
      <c r="O8" s="57" t="s">
        <v>7</v>
      </c>
      <c r="Q8" s="60" t="s">
        <v>8</v>
      </c>
      <c r="S8" s="60" t="s">
        <v>9</v>
      </c>
      <c r="U8" s="57" t="s">
        <v>7</v>
      </c>
      <c r="W8" s="57" t="s">
        <v>8</v>
      </c>
      <c r="Y8" s="57" t="s">
        <v>7</v>
      </c>
      <c r="AA8" s="57" t="s">
        <v>14</v>
      </c>
      <c r="AC8" s="57" t="s">
        <v>7</v>
      </c>
      <c r="AE8" s="60" t="s">
        <v>34</v>
      </c>
      <c r="AG8" s="60" t="s">
        <v>8</v>
      </c>
      <c r="AI8" s="60" t="s">
        <v>9</v>
      </c>
      <c r="AK8" s="60" t="s">
        <v>13</v>
      </c>
    </row>
    <row r="9" spans="1:37" ht="21">
      <c r="A9" s="3" t="s">
        <v>35</v>
      </c>
      <c r="C9" s="5" t="s">
        <v>36</v>
      </c>
      <c r="D9" s="5"/>
      <c r="E9" s="5" t="s">
        <v>36</v>
      </c>
      <c r="G9" s="5" t="s">
        <v>37</v>
      </c>
      <c r="H9" s="5"/>
      <c r="I9" s="5" t="s">
        <v>38</v>
      </c>
      <c r="K9" s="9">
        <v>0</v>
      </c>
      <c r="M9" s="9">
        <v>0</v>
      </c>
      <c r="O9" s="11">
        <v>1000</v>
      </c>
      <c r="P9" s="11"/>
      <c r="Q9" s="11">
        <v>770076899</v>
      </c>
      <c r="R9" s="11"/>
      <c r="S9" s="11">
        <v>784340940</v>
      </c>
      <c r="U9" s="9">
        <v>0</v>
      </c>
      <c r="V9" s="5"/>
      <c r="W9" s="9">
        <v>0</v>
      </c>
      <c r="X9" s="5"/>
      <c r="Y9" s="9">
        <v>0</v>
      </c>
      <c r="Z9" s="5"/>
      <c r="AA9" s="9">
        <v>0</v>
      </c>
      <c r="AC9" s="11">
        <v>1000</v>
      </c>
      <c r="AD9" s="11"/>
      <c r="AE9" s="11">
        <v>800610</v>
      </c>
      <c r="AF9" s="11"/>
      <c r="AG9" s="11">
        <v>770076899</v>
      </c>
      <c r="AH9" s="11"/>
      <c r="AI9" s="11">
        <v>800029557</v>
      </c>
      <c r="AK9" s="4">
        <v>1E-4</v>
      </c>
    </row>
    <row r="10" spans="1:37" ht="19.5" thickBot="1">
      <c r="Q10" s="15">
        <f>SUM(Q9)</f>
        <v>770076899</v>
      </c>
      <c r="S10" s="15">
        <f>SUM(S9)</f>
        <v>784340940</v>
      </c>
      <c r="W10" s="18">
        <f>SUM(W9)</f>
        <v>0</v>
      </c>
      <c r="AA10" s="18">
        <f>SUM(AA9)</f>
        <v>0</v>
      </c>
      <c r="AG10" s="15">
        <f>SUM(AG9)</f>
        <v>770076899</v>
      </c>
      <c r="AI10" s="15">
        <f>SUM(AI9)</f>
        <v>800029557</v>
      </c>
      <c r="AK10" s="49">
        <f>SUM(AK9)</f>
        <v>1E-4</v>
      </c>
    </row>
    <row r="11" spans="1:37" ht="19.5" thickTop="1"/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scale="2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22"/>
  <sheetViews>
    <sheetView rightToLeft="1" view="pageBreakPreview" zoomScaleNormal="100" zoomScaleSheetLayoutView="100" workbookViewId="0">
      <selection activeCell="P21" sqref="P21"/>
    </sheetView>
  </sheetViews>
  <sheetFormatPr defaultRowHeight="18.75"/>
  <cols>
    <col min="1" max="1" width="11.5703125" style="2" bestFit="1" customWidth="1"/>
    <col min="2" max="2" width="1" style="2" customWidth="1"/>
    <col min="3" max="3" width="17.42578125" style="2" bestFit="1" customWidth="1"/>
    <col min="4" max="4" width="1" style="2" customWidth="1"/>
    <col min="5" max="5" width="14.4257812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1.5703125" style="2" bestFit="1" customWidth="1"/>
    <col min="10" max="10" width="1" style="2" customWidth="1"/>
    <col min="11" max="11" width="18.28515625" style="2" bestFit="1" customWidth="1"/>
    <col min="12" max="12" width="1" style="2" customWidth="1"/>
    <col min="13" max="13" width="16.5703125" style="2" customWidth="1"/>
    <col min="14" max="14" width="1" style="2" customWidth="1"/>
    <col min="15" max="15" width="17.7109375" style="2" bestFit="1" customWidth="1"/>
    <col min="16" max="16" width="1" style="2" customWidth="1"/>
    <col min="17" max="17" width="18.28515625" style="2" bestFit="1" customWidth="1"/>
    <col min="18" max="18" width="1" style="2" customWidth="1"/>
    <col min="19" max="19" width="20.85546875" style="2" customWidth="1"/>
    <col min="20" max="20" width="1" style="2" customWidth="1"/>
    <col min="21" max="21" width="9.140625" style="2" customWidth="1"/>
    <col min="22" max="16384" width="9.140625" style="2"/>
  </cols>
  <sheetData>
    <row r="2" spans="1:19" ht="30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19" ht="30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</row>
    <row r="4" spans="1:19" ht="30">
      <c r="A4" s="58" t="s">
        <v>115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</row>
    <row r="6" spans="1:19" ht="30">
      <c r="A6" s="56" t="s">
        <v>40</v>
      </c>
      <c r="C6" s="57" t="s">
        <v>41</v>
      </c>
      <c r="D6" s="57" t="s">
        <v>41</v>
      </c>
      <c r="E6" s="57" t="s">
        <v>41</v>
      </c>
      <c r="F6" s="57" t="s">
        <v>41</v>
      </c>
      <c r="G6" s="57" t="s">
        <v>41</v>
      </c>
      <c r="H6" s="57" t="s">
        <v>41</v>
      </c>
      <c r="I6" s="57" t="s">
        <v>41</v>
      </c>
      <c r="K6" s="57" t="s">
        <v>4</v>
      </c>
      <c r="M6" s="57" t="s">
        <v>116</v>
      </c>
      <c r="N6" s="57" t="s">
        <v>5</v>
      </c>
      <c r="O6" s="57" t="s">
        <v>5</v>
      </c>
      <c r="Q6" s="57" t="s">
        <v>6</v>
      </c>
      <c r="R6" s="57" t="s">
        <v>6</v>
      </c>
      <c r="S6" s="57" t="s">
        <v>6</v>
      </c>
    </row>
    <row r="7" spans="1:19" ht="30">
      <c r="A7" s="57" t="s">
        <v>40</v>
      </c>
      <c r="C7" s="57" t="s">
        <v>42</v>
      </c>
      <c r="E7" s="57" t="s">
        <v>43</v>
      </c>
      <c r="G7" s="57" t="s">
        <v>44</v>
      </c>
      <c r="I7" s="57" t="s">
        <v>33</v>
      </c>
      <c r="K7" s="57" t="s">
        <v>45</v>
      </c>
      <c r="M7" s="57" t="s">
        <v>46</v>
      </c>
      <c r="O7" s="57" t="s">
        <v>47</v>
      </c>
      <c r="Q7" s="57" t="s">
        <v>45</v>
      </c>
      <c r="S7" s="60" t="s">
        <v>39</v>
      </c>
    </row>
    <row r="8" spans="1:19" ht="21">
      <c r="A8" s="3" t="s">
        <v>48</v>
      </c>
      <c r="C8" s="2" t="s">
        <v>49</v>
      </c>
      <c r="E8" s="2" t="s">
        <v>50</v>
      </c>
      <c r="G8" s="5" t="s">
        <v>51</v>
      </c>
      <c r="I8" s="17">
        <v>0.08</v>
      </c>
      <c r="K8" s="11">
        <v>10000000</v>
      </c>
      <c r="L8" s="11"/>
      <c r="M8" s="11">
        <v>435032385</v>
      </c>
      <c r="N8" s="11"/>
      <c r="O8" s="11">
        <v>435032385</v>
      </c>
      <c r="P8" s="11"/>
      <c r="Q8" s="11">
        <v>10000000</v>
      </c>
      <c r="S8" s="4">
        <v>0</v>
      </c>
    </row>
    <row r="9" spans="1:19" ht="21">
      <c r="A9" s="3" t="s">
        <v>48</v>
      </c>
      <c r="C9" s="2" t="s">
        <v>52</v>
      </c>
      <c r="E9" s="2" t="s">
        <v>53</v>
      </c>
      <c r="G9" s="5" t="s">
        <v>51</v>
      </c>
      <c r="I9" s="17">
        <v>0.08</v>
      </c>
      <c r="K9" s="11">
        <v>3474225451</v>
      </c>
      <c r="L9" s="11"/>
      <c r="M9" s="11">
        <v>22695957</v>
      </c>
      <c r="N9" s="11"/>
      <c r="O9" s="12">
        <v>0</v>
      </c>
      <c r="P9" s="11"/>
      <c r="Q9" s="11">
        <v>3496921408</v>
      </c>
      <c r="S9" s="4">
        <v>4.0000000000000002E-4</v>
      </c>
    </row>
    <row r="10" spans="1:19" ht="21">
      <c r="A10" s="3" t="s">
        <v>48</v>
      </c>
      <c r="C10" s="2" t="s">
        <v>54</v>
      </c>
      <c r="E10" s="2" t="s">
        <v>53</v>
      </c>
      <c r="G10" s="5" t="s">
        <v>55</v>
      </c>
      <c r="I10" s="17">
        <v>0.18</v>
      </c>
      <c r="K10" s="11">
        <v>182243973728</v>
      </c>
      <c r="L10" s="11"/>
      <c r="M10" s="11">
        <v>2657450139</v>
      </c>
      <c r="N10" s="11"/>
      <c r="O10" s="11">
        <v>109003478</v>
      </c>
      <c r="P10" s="11"/>
      <c r="Q10" s="11">
        <v>184792420389</v>
      </c>
      <c r="S10" s="4">
        <v>2.3E-2</v>
      </c>
    </row>
    <row r="11" spans="1:19" ht="21">
      <c r="A11" s="3" t="s">
        <v>48</v>
      </c>
      <c r="C11" s="2" t="s">
        <v>56</v>
      </c>
      <c r="E11" s="2" t="s">
        <v>53</v>
      </c>
      <c r="G11" s="5" t="s">
        <v>57</v>
      </c>
      <c r="I11" s="17">
        <v>0.08</v>
      </c>
      <c r="K11" s="11">
        <v>1078794</v>
      </c>
      <c r="L11" s="11"/>
      <c r="M11" s="11">
        <v>110000089</v>
      </c>
      <c r="N11" s="11"/>
      <c r="O11" s="11">
        <v>108666233</v>
      </c>
      <c r="P11" s="11"/>
      <c r="Q11" s="11">
        <v>2412650</v>
      </c>
      <c r="S11" s="4">
        <v>0</v>
      </c>
    </row>
    <row r="12" spans="1:19" ht="21">
      <c r="A12" s="3" t="s">
        <v>48</v>
      </c>
      <c r="C12" s="2" t="s">
        <v>58</v>
      </c>
      <c r="E12" s="2" t="s">
        <v>53</v>
      </c>
      <c r="G12" s="5" t="s">
        <v>57</v>
      </c>
      <c r="I12" s="17">
        <v>0.08</v>
      </c>
      <c r="K12" s="11">
        <v>122877658061</v>
      </c>
      <c r="L12" s="11"/>
      <c r="M12" s="11">
        <v>2341045381</v>
      </c>
      <c r="N12" s="11"/>
      <c r="O12" s="11">
        <v>24571975612</v>
      </c>
      <c r="P12" s="11"/>
      <c r="Q12" s="11">
        <v>100646727830</v>
      </c>
      <c r="S12" s="4">
        <v>1.2500000000000001E-2</v>
      </c>
    </row>
    <row r="13" spans="1:19" ht="21">
      <c r="A13" s="3" t="s">
        <v>48</v>
      </c>
      <c r="C13" s="2" t="s">
        <v>59</v>
      </c>
      <c r="E13" s="2" t="s">
        <v>53</v>
      </c>
      <c r="G13" s="5" t="s">
        <v>57</v>
      </c>
      <c r="I13" s="17">
        <v>0.08</v>
      </c>
      <c r="K13" s="11">
        <v>25989855774</v>
      </c>
      <c r="L13" s="11"/>
      <c r="M13" s="11">
        <v>72907074</v>
      </c>
      <c r="N13" s="11"/>
      <c r="O13" s="11">
        <v>15386037780</v>
      </c>
      <c r="P13" s="11"/>
      <c r="Q13" s="11">
        <v>10676725068</v>
      </c>
      <c r="S13" s="4">
        <v>1.2999999999999999E-3</v>
      </c>
    </row>
    <row r="14" spans="1:19" ht="21">
      <c r="A14" s="3" t="s">
        <v>48</v>
      </c>
      <c r="C14" s="2" t="s">
        <v>60</v>
      </c>
      <c r="E14" s="2" t="s">
        <v>53</v>
      </c>
      <c r="G14" s="5" t="s">
        <v>61</v>
      </c>
      <c r="I14" s="17">
        <v>0.08</v>
      </c>
      <c r="K14" s="11">
        <v>19170731706</v>
      </c>
      <c r="L14" s="11"/>
      <c r="M14" s="11">
        <v>43394405</v>
      </c>
      <c r="N14" s="11"/>
      <c r="O14" s="11">
        <v>13326227988</v>
      </c>
      <c r="P14" s="11"/>
      <c r="Q14" s="11">
        <v>5887898123</v>
      </c>
      <c r="S14" s="4">
        <v>6.9999999999999999E-4</v>
      </c>
    </row>
    <row r="15" spans="1:19" ht="21">
      <c r="A15" s="3" t="s">
        <v>48</v>
      </c>
      <c r="C15" s="2" t="s">
        <v>62</v>
      </c>
      <c r="E15" s="2" t="s">
        <v>53</v>
      </c>
      <c r="G15" s="5" t="s">
        <v>61</v>
      </c>
      <c r="I15" s="17">
        <v>0.08</v>
      </c>
      <c r="K15" s="11">
        <v>19674548365</v>
      </c>
      <c r="L15" s="11"/>
      <c r="M15" s="11">
        <v>4363979083</v>
      </c>
      <c r="N15" s="11"/>
      <c r="O15" s="11">
        <v>10558114900</v>
      </c>
      <c r="P15" s="11"/>
      <c r="Q15" s="11">
        <v>13480412548</v>
      </c>
      <c r="S15" s="4">
        <v>1.6999999999999999E-3</v>
      </c>
    </row>
    <row r="16" spans="1:19" ht="21">
      <c r="A16" s="3" t="s">
        <v>48</v>
      </c>
      <c r="C16" s="2" t="s">
        <v>63</v>
      </c>
      <c r="E16" s="2" t="s">
        <v>53</v>
      </c>
      <c r="G16" s="5" t="s">
        <v>64</v>
      </c>
      <c r="I16" s="17">
        <v>0.08</v>
      </c>
      <c r="K16" s="11">
        <v>13769107090</v>
      </c>
      <c r="L16" s="11"/>
      <c r="M16" s="11">
        <v>463768875</v>
      </c>
      <c r="N16" s="11"/>
      <c r="O16" s="11">
        <v>7089074143</v>
      </c>
      <c r="P16" s="11"/>
      <c r="Q16" s="11">
        <v>7143801822</v>
      </c>
      <c r="S16" s="4">
        <v>8.9999999999999998E-4</v>
      </c>
    </row>
    <row r="17" spans="1:19" ht="21">
      <c r="A17" s="3" t="s">
        <v>48</v>
      </c>
      <c r="C17" s="2" t="s">
        <v>65</v>
      </c>
      <c r="E17" s="2" t="s">
        <v>53</v>
      </c>
      <c r="G17" s="5" t="s">
        <v>66</v>
      </c>
      <c r="I17" s="9">
        <v>0</v>
      </c>
      <c r="K17" s="11">
        <v>32102058680</v>
      </c>
      <c r="L17" s="11"/>
      <c r="M17" s="11">
        <v>0</v>
      </c>
      <c r="N17" s="11"/>
      <c r="O17" s="11">
        <v>26909556587</v>
      </c>
      <c r="P17" s="11"/>
      <c r="Q17" s="11">
        <v>5192502093</v>
      </c>
      <c r="S17" s="4">
        <v>5.9999999999999995E-4</v>
      </c>
    </row>
    <row r="18" spans="1:19" ht="21">
      <c r="A18" s="3" t="s">
        <v>48</v>
      </c>
      <c r="C18" s="2" t="s">
        <v>67</v>
      </c>
      <c r="E18" s="2" t="s">
        <v>53</v>
      </c>
      <c r="G18" s="5" t="s">
        <v>66</v>
      </c>
      <c r="I18" s="9">
        <v>0</v>
      </c>
      <c r="K18" s="11">
        <v>27718069578</v>
      </c>
      <c r="L18" s="11"/>
      <c r="M18" s="11">
        <v>1380600000</v>
      </c>
      <c r="N18" s="11"/>
      <c r="O18" s="11">
        <v>9037256806</v>
      </c>
      <c r="P18" s="11"/>
      <c r="Q18" s="11">
        <v>20061412772</v>
      </c>
      <c r="S18" s="4">
        <v>2.5000000000000001E-3</v>
      </c>
    </row>
    <row r="19" spans="1:19" ht="21">
      <c r="A19" s="3" t="s">
        <v>48</v>
      </c>
      <c r="C19" s="2" t="s">
        <v>68</v>
      </c>
      <c r="E19" s="2" t="s">
        <v>53</v>
      </c>
      <c r="G19" s="5" t="s">
        <v>66</v>
      </c>
      <c r="I19" s="9">
        <v>0</v>
      </c>
      <c r="K19" s="11">
        <v>59524451388</v>
      </c>
      <c r="L19" s="11"/>
      <c r="M19" s="11">
        <v>5150088031</v>
      </c>
      <c r="N19" s="11"/>
      <c r="O19" s="11">
        <v>9816734356</v>
      </c>
      <c r="P19" s="11"/>
      <c r="Q19" s="11">
        <v>54857805063</v>
      </c>
      <c r="S19" s="4">
        <v>6.7999999999999996E-3</v>
      </c>
    </row>
    <row r="20" spans="1:19" ht="21">
      <c r="A20" s="7" t="s">
        <v>48</v>
      </c>
      <c r="C20" s="2" t="s">
        <v>69</v>
      </c>
      <c r="E20" s="2" t="s">
        <v>53</v>
      </c>
      <c r="G20" s="5" t="s">
        <v>70</v>
      </c>
      <c r="I20" s="17">
        <v>0.08</v>
      </c>
      <c r="K20" s="11">
        <v>16111361</v>
      </c>
      <c r="L20" s="11"/>
      <c r="M20" s="11">
        <v>4851915220</v>
      </c>
      <c r="N20" s="11"/>
      <c r="O20" s="11">
        <v>0</v>
      </c>
      <c r="P20" s="11"/>
      <c r="Q20" s="11">
        <v>4868026581</v>
      </c>
      <c r="S20" s="6">
        <v>5.9999999999999995E-4</v>
      </c>
    </row>
    <row r="21" spans="1:19" ht="21.75" thickBot="1">
      <c r="A21" s="3" t="s">
        <v>117</v>
      </c>
      <c r="K21" s="15">
        <f>SUM(K8:K20)</f>
        <v>506571869976</v>
      </c>
      <c r="M21" s="15">
        <f>SUM(M8:M20)</f>
        <v>21892876639</v>
      </c>
      <c r="O21" s="15">
        <f>SUM(O8:O20)</f>
        <v>117347680268</v>
      </c>
      <c r="Q21" s="15">
        <f>SUM(Q8:Q20)</f>
        <v>411117066347</v>
      </c>
      <c r="S21" s="16">
        <f>SUM(S8:S20)</f>
        <v>5.1000000000000011E-2</v>
      </c>
    </row>
    <row r="22" spans="1:19" ht="19.5" thickTop="1"/>
  </sheetData>
  <mergeCells count="17">
    <mergeCell ref="E7"/>
    <mergeCell ref="G7"/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</mergeCells>
  <pageMargins left="0.7" right="0.7" top="0.75" bottom="0.75" header="0.3" footer="0.3"/>
  <pageSetup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R17"/>
  <sheetViews>
    <sheetView rightToLeft="1" view="pageBreakPreview" zoomScaleNormal="100" zoomScaleSheetLayoutView="100" workbookViewId="0">
      <selection activeCell="J22" sqref="J22"/>
    </sheetView>
  </sheetViews>
  <sheetFormatPr defaultRowHeight="18.75"/>
  <cols>
    <col min="1" max="1" width="12.85546875" style="2" bestFit="1" customWidth="1"/>
    <col min="2" max="2" width="1" style="2" customWidth="1"/>
    <col min="3" max="3" width="20.7109375" style="2" bestFit="1" customWidth="1"/>
    <col min="4" max="5" width="1" style="2" customWidth="1"/>
    <col min="6" max="6" width="11.7109375" style="2" bestFit="1" customWidth="1"/>
    <col min="7" max="7" width="1" style="2" customWidth="1"/>
    <col min="8" max="8" width="15.42578125" style="2" bestFit="1" customWidth="1"/>
    <col min="9" max="9" width="1" style="2" customWidth="1"/>
    <col min="10" max="10" width="16.140625" style="2" bestFit="1" customWidth="1"/>
    <col min="11" max="11" width="1" style="2" customWidth="1"/>
    <col min="12" max="12" width="16.42578125" style="2" bestFit="1" customWidth="1"/>
    <col min="13" max="13" width="1" style="2" customWidth="1"/>
    <col min="14" max="14" width="17" style="2" bestFit="1" customWidth="1"/>
    <col min="15" max="15" width="1" style="2" customWidth="1"/>
    <col min="16" max="16" width="16.140625" style="2" bestFit="1" customWidth="1"/>
    <col min="17" max="17" width="1" style="2" customWidth="1"/>
    <col min="18" max="18" width="17.140625" style="2" customWidth="1"/>
    <col min="19" max="19" width="1" style="2" customWidth="1"/>
    <col min="20" max="20" width="9.140625" style="2" customWidth="1"/>
    <col min="21" max="16384" width="9.140625" style="2"/>
  </cols>
  <sheetData>
    <row r="2" spans="1:18" ht="30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</row>
    <row r="3" spans="1:18" ht="30">
      <c r="A3" s="58" t="s">
        <v>71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</row>
    <row r="4" spans="1:18" ht="30">
      <c r="A4" s="58" t="s">
        <v>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</row>
    <row r="6" spans="1:18" ht="30">
      <c r="A6" s="57" t="s">
        <v>72</v>
      </c>
      <c r="B6" s="57" t="s">
        <v>72</v>
      </c>
      <c r="C6" s="57" t="s">
        <v>72</v>
      </c>
      <c r="D6" s="57" t="s">
        <v>72</v>
      </c>
      <c r="E6" s="57" t="s">
        <v>72</v>
      </c>
      <c r="F6" s="57" t="s">
        <v>72</v>
      </c>
      <c r="H6" s="57" t="s">
        <v>116</v>
      </c>
      <c r="I6" s="57" t="s">
        <v>73</v>
      </c>
      <c r="J6" s="57" t="s">
        <v>73</v>
      </c>
      <c r="K6" s="57" t="s">
        <v>73</v>
      </c>
      <c r="L6" s="57" t="s">
        <v>73</v>
      </c>
      <c r="N6" s="57" t="s">
        <v>118</v>
      </c>
      <c r="O6" s="57" t="s">
        <v>74</v>
      </c>
      <c r="P6" s="57" t="s">
        <v>74</v>
      </c>
      <c r="Q6" s="57" t="s">
        <v>74</v>
      </c>
      <c r="R6" s="57" t="s">
        <v>74</v>
      </c>
    </row>
    <row r="7" spans="1:18" ht="30">
      <c r="A7" s="57" t="s">
        <v>75</v>
      </c>
      <c r="C7" s="57" t="s">
        <v>76</v>
      </c>
      <c r="F7" s="57" t="s">
        <v>33</v>
      </c>
      <c r="H7" s="57" t="s">
        <v>77</v>
      </c>
      <c r="J7" s="57" t="s">
        <v>78</v>
      </c>
      <c r="L7" s="57" t="s">
        <v>79</v>
      </c>
      <c r="N7" s="57" t="s">
        <v>77</v>
      </c>
      <c r="P7" s="57" t="s">
        <v>78</v>
      </c>
      <c r="R7" s="57" t="s">
        <v>79</v>
      </c>
    </row>
    <row r="8" spans="1:18" ht="21">
      <c r="A8" s="3" t="s">
        <v>48</v>
      </c>
      <c r="C8" s="9">
        <v>30</v>
      </c>
      <c r="F8" s="9">
        <v>0</v>
      </c>
      <c r="H8" s="11">
        <v>22695957</v>
      </c>
      <c r="I8" s="11"/>
      <c r="J8" s="12">
        <v>0</v>
      </c>
      <c r="K8" s="11"/>
      <c r="L8" s="11">
        <v>22695957</v>
      </c>
      <c r="M8" s="11"/>
      <c r="N8" s="11">
        <v>272459125</v>
      </c>
      <c r="O8" s="11"/>
      <c r="P8" s="12">
        <v>0</v>
      </c>
      <c r="Q8" s="11"/>
      <c r="R8" s="11">
        <v>272459125</v>
      </c>
    </row>
    <row r="9" spans="1:18" ht="21">
      <c r="A9" s="3" t="s">
        <v>48</v>
      </c>
      <c r="C9" s="9">
        <v>30</v>
      </c>
      <c r="F9" s="9">
        <v>0</v>
      </c>
      <c r="H9" s="11">
        <v>2657450139</v>
      </c>
      <c r="I9" s="11"/>
      <c r="J9" s="12">
        <v>0</v>
      </c>
      <c r="K9" s="11"/>
      <c r="L9" s="11">
        <v>2657450139</v>
      </c>
      <c r="M9" s="11"/>
      <c r="N9" s="11">
        <v>19365394622</v>
      </c>
      <c r="O9" s="11"/>
      <c r="P9" s="12">
        <v>0</v>
      </c>
      <c r="Q9" s="11"/>
      <c r="R9" s="11">
        <v>19365394622</v>
      </c>
    </row>
    <row r="10" spans="1:18" ht="21">
      <c r="A10" s="3" t="s">
        <v>48</v>
      </c>
      <c r="C10" s="9">
        <v>21</v>
      </c>
      <c r="F10" s="9">
        <v>0</v>
      </c>
      <c r="H10" s="11">
        <v>89</v>
      </c>
      <c r="I10" s="11"/>
      <c r="J10" s="12">
        <v>0</v>
      </c>
      <c r="K10" s="11"/>
      <c r="L10" s="11">
        <v>89</v>
      </c>
      <c r="M10" s="11"/>
      <c r="N10" s="11">
        <v>229799</v>
      </c>
      <c r="O10" s="11"/>
      <c r="P10" s="12">
        <v>0</v>
      </c>
      <c r="Q10" s="11"/>
      <c r="R10" s="11">
        <v>229799</v>
      </c>
    </row>
    <row r="11" spans="1:18" ht="21">
      <c r="A11" s="3" t="s">
        <v>48</v>
      </c>
      <c r="C11" s="9">
        <v>21</v>
      </c>
      <c r="F11" s="9">
        <v>0</v>
      </c>
      <c r="H11" s="11">
        <v>652821576</v>
      </c>
      <c r="I11" s="11"/>
      <c r="J11" s="12">
        <v>0</v>
      </c>
      <c r="K11" s="11"/>
      <c r="L11" s="11">
        <v>652821576</v>
      </c>
      <c r="M11" s="11"/>
      <c r="N11" s="11">
        <v>1101770260</v>
      </c>
      <c r="O11" s="11"/>
      <c r="P11" s="12">
        <v>0</v>
      </c>
      <c r="Q11" s="11"/>
      <c r="R11" s="11">
        <v>1101770260</v>
      </c>
    </row>
    <row r="12" spans="1:18" ht="21">
      <c r="A12" s="3" t="s">
        <v>48</v>
      </c>
      <c r="C12" s="9">
        <v>21</v>
      </c>
      <c r="F12" s="9">
        <v>0</v>
      </c>
      <c r="H12" s="11">
        <v>72907074</v>
      </c>
      <c r="I12" s="11"/>
      <c r="J12" s="12">
        <v>0</v>
      </c>
      <c r="K12" s="11"/>
      <c r="L12" s="11">
        <v>72907074</v>
      </c>
      <c r="M12" s="11"/>
      <c r="N12" s="11">
        <v>1288524239</v>
      </c>
      <c r="O12" s="11"/>
      <c r="P12" s="12">
        <v>0</v>
      </c>
      <c r="Q12" s="11"/>
      <c r="R12" s="11">
        <v>1288524239</v>
      </c>
    </row>
    <row r="13" spans="1:18" ht="21">
      <c r="A13" s="3" t="s">
        <v>48</v>
      </c>
      <c r="C13" s="9">
        <v>25</v>
      </c>
      <c r="F13" s="9">
        <v>0</v>
      </c>
      <c r="H13" s="11">
        <v>46666098</v>
      </c>
      <c r="I13" s="11"/>
      <c r="J13" s="12">
        <v>0</v>
      </c>
      <c r="K13" s="11"/>
      <c r="L13" s="11">
        <v>46666098</v>
      </c>
      <c r="M13" s="11"/>
      <c r="N13" s="11">
        <v>1716896753</v>
      </c>
      <c r="O13" s="11"/>
      <c r="P13" s="12">
        <v>0</v>
      </c>
      <c r="Q13" s="11"/>
      <c r="R13" s="11">
        <v>1716896753</v>
      </c>
    </row>
    <row r="14" spans="1:18" ht="21">
      <c r="A14" s="3" t="s">
        <v>48</v>
      </c>
      <c r="C14" s="9">
        <v>17</v>
      </c>
      <c r="F14" s="9">
        <v>0</v>
      </c>
      <c r="H14" s="11">
        <v>43394405</v>
      </c>
      <c r="I14" s="11"/>
      <c r="J14" s="12">
        <v>0</v>
      </c>
      <c r="K14" s="11"/>
      <c r="L14" s="11">
        <v>43394405</v>
      </c>
      <c r="M14" s="11"/>
      <c r="N14" s="11">
        <v>921437710</v>
      </c>
      <c r="O14" s="11"/>
      <c r="P14" s="12">
        <v>0</v>
      </c>
      <c r="Q14" s="11"/>
      <c r="R14" s="11">
        <v>921437710</v>
      </c>
    </row>
    <row r="15" spans="1:18" ht="21">
      <c r="A15" s="7" t="s">
        <v>48</v>
      </c>
      <c r="C15" s="9">
        <v>17</v>
      </c>
      <c r="F15" s="9">
        <v>0</v>
      </c>
      <c r="H15" s="11">
        <v>105246</v>
      </c>
      <c r="I15" s="11"/>
      <c r="J15" s="14">
        <v>0</v>
      </c>
      <c r="K15" s="11"/>
      <c r="L15" s="11">
        <v>105246</v>
      </c>
      <c r="M15" s="11"/>
      <c r="N15" s="11">
        <v>348845332</v>
      </c>
      <c r="O15" s="11"/>
      <c r="P15" s="14">
        <v>0</v>
      </c>
      <c r="Q15" s="11"/>
      <c r="R15" s="11">
        <v>348845332</v>
      </c>
    </row>
    <row r="16" spans="1:18" ht="21.75" thickBot="1">
      <c r="A16" s="3" t="s">
        <v>117</v>
      </c>
      <c r="H16" s="15">
        <f>SUM(H8:H15)</f>
        <v>3496040584</v>
      </c>
      <c r="J16" s="18">
        <f>SUM(J8:J15)</f>
        <v>0</v>
      </c>
      <c r="L16" s="15">
        <f>SUM(L8:L15)</f>
        <v>3496040584</v>
      </c>
      <c r="N16" s="15">
        <f>SUM(N8:N15)</f>
        <v>25015557840</v>
      </c>
      <c r="P16" s="18">
        <f>SUM(P8:P15)</f>
        <v>0</v>
      </c>
      <c r="R16" s="15">
        <f>SUM(R8:R15)</f>
        <v>25015557840</v>
      </c>
    </row>
    <row r="17" ht="19.5" thickTop="1"/>
  </sheetData>
  <mergeCells count="15">
    <mergeCell ref="A2:R2"/>
    <mergeCell ref="A3:R3"/>
    <mergeCell ref="A4:R4"/>
    <mergeCell ref="P7"/>
    <mergeCell ref="R7"/>
    <mergeCell ref="N6:R6"/>
    <mergeCell ref="H7"/>
    <mergeCell ref="J7"/>
    <mergeCell ref="L7"/>
    <mergeCell ref="H6:L6"/>
    <mergeCell ref="N7"/>
    <mergeCell ref="A7"/>
    <mergeCell ref="C7"/>
    <mergeCell ref="F7"/>
    <mergeCell ref="A6:F6"/>
  </mergeCells>
  <pageMargins left="0.7" right="0.7" top="0.75" bottom="0.75" header="0.3" footer="0.3"/>
  <pageSetup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9"/>
  <sheetViews>
    <sheetView rightToLeft="1" view="pageBreakPreview" zoomScaleNormal="100" zoomScaleSheetLayoutView="100" workbookViewId="0">
      <selection activeCell="G21" sqref="G21"/>
    </sheetView>
  </sheetViews>
  <sheetFormatPr defaultRowHeight="18.75"/>
  <cols>
    <col min="1" max="1" width="27.28515625" style="2" bestFit="1" customWidth="1"/>
    <col min="2" max="2" width="1" style="2" customWidth="1"/>
    <col min="3" max="3" width="15.42578125" style="2" bestFit="1" customWidth="1"/>
    <col min="4" max="4" width="1" style="2" customWidth="1"/>
    <col min="5" max="5" width="24.28515625" style="25" customWidth="1"/>
    <col min="6" max="6" width="1" style="2" customWidth="1"/>
    <col min="7" max="7" width="17.5703125" style="25" customWidth="1"/>
    <col min="8" max="8" width="1" style="2" customWidth="1"/>
    <col min="9" max="9" width="21.7109375" style="25" customWidth="1"/>
    <col min="10" max="10" width="1" style="2" customWidth="1"/>
    <col min="11" max="11" width="15.85546875" style="2" bestFit="1" customWidth="1"/>
    <col min="12" max="12" width="1" style="2" customWidth="1"/>
    <col min="13" max="13" width="17.140625" style="25" customWidth="1"/>
    <col min="14" max="14" width="1" style="2" customWidth="1"/>
    <col min="15" max="15" width="21" style="25" customWidth="1"/>
    <col min="16" max="16" width="1" style="2" customWidth="1"/>
    <col min="17" max="17" width="15.85546875" style="25" bestFit="1" customWidth="1"/>
    <col min="18" max="18" width="1" style="2" customWidth="1"/>
    <col min="19" max="19" width="22.42578125" style="25" customWidth="1"/>
    <col min="20" max="20" width="1" style="2" customWidth="1"/>
    <col min="21" max="21" width="9.140625" style="2" customWidth="1"/>
    <col min="22" max="16384" width="9.140625" style="2"/>
  </cols>
  <sheetData>
    <row r="1" spans="1:19">
      <c r="A1" s="1"/>
      <c r="B1" s="1"/>
      <c r="C1" s="1"/>
      <c r="D1" s="1"/>
      <c r="E1" s="24"/>
      <c r="F1" s="1"/>
      <c r="G1" s="24"/>
      <c r="H1" s="1"/>
      <c r="I1" s="24"/>
      <c r="J1" s="1"/>
      <c r="K1" s="1"/>
      <c r="L1" s="1"/>
      <c r="M1" s="24"/>
      <c r="N1" s="1"/>
      <c r="O1" s="24"/>
      <c r="P1" s="1"/>
      <c r="Q1" s="24"/>
      <c r="R1" s="1"/>
      <c r="S1" s="24"/>
    </row>
    <row r="2" spans="1:19" ht="30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19" ht="30">
      <c r="A3" s="58" t="s">
        <v>71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</row>
    <row r="4" spans="1:19" ht="30">
      <c r="A4" s="58" t="s">
        <v>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</row>
    <row r="5" spans="1:19">
      <c r="A5" s="1"/>
      <c r="B5" s="1"/>
      <c r="C5" s="1"/>
      <c r="D5" s="1"/>
      <c r="E5" s="24"/>
      <c r="F5" s="1"/>
      <c r="G5" s="24"/>
      <c r="H5" s="1"/>
      <c r="I5" s="24"/>
      <c r="J5" s="1"/>
      <c r="K5" s="1"/>
      <c r="L5" s="1"/>
      <c r="M5" s="24"/>
      <c r="N5" s="1"/>
      <c r="O5" s="24"/>
      <c r="P5" s="1"/>
      <c r="Q5" s="24"/>
      <c r="R5" s="1"/>
      <c r="S5" s="24"/>
    </row>
    <row r="6" spans="1:19" ht="30">
      <c r="A6" s="56" t="s">
        <v>3</v>
      </c>
      <c r="B6" s="1"/>
      <c r="C6" s="57" t="s">
        <v>81</v>
      </c>
      <c r="D6" s="57" t="s">
        <v>81</v>
      </c>
      <c r="E6" s="57" t="s">
        <v>81</v>
      </c>
      <c r="F6" s="57" t="s">
        <v>81</v>
      </c>
      <c r="G6" s="57" t="s">
        <v>81</v>
      </c>
      <c r="H6" s="1"/>
      <c r="I6" s="57" t="s">
        <v>119</v>
      </c>
      <c r="J6" s="57" t="s">
        <v>73</v>
      </c>
      <c r="K6" s="57" t="s">
        <v>73</v>
      </c>
      <c r="L6" s="57" t="s">
        <v>73</v>
      </c>
      <c r="M6" s="57" t="s">
        <v>73</v>
      </c>
      <c r="N6" s="1"/>
      <c r="O6" s="57" t="s">
        <v>118</v>
      </c>
      <c r="P6" s="57" t="s">
        <v>74</v>
      </c>
      <c r="Q6" s="57" t="s">
        <v>74</v>
      </c>
      <c r="R6" s="57" t="s">
        <v>74</v>
      </c>
      <c r="S6" s="57" t="s">
        <v>74</v>
      </c>
    </row>
    <row r="7" spans="1:19" ht="79.5" customHeight="1">
      <c r="A7" s="57" t="s">
        <v>3</v>
      </c>
      <c r="B7" s="1"/>
      <c r="C7" s="57" t="s">
        <v>82</v>
      </c>
      <c r="D7" s="1"/>
      <c r="E7" s="60" t="s">
        <v>83</v>
      </c>
      <c r="F7" s="1"/>
      <c r="G7" s="60" t="s">
        <v>84</v>
      </c>
      <c r="H7" s="1"/>
      <c r="I7" s="60" t="s">
        <v>85</v>
      </c>
      <c r="J7" s="1"/>
      <c r="K7" s="57" t="s">
        <v>78</v>
      </c>
      <c r="L7" s="1"/>
      <c r="M7" s="60" t="s">
        <v>86</v>
      </c>
      <c r="N7" s="1"/>
      <c r="O7" s="60" t="s">
        <v>85</v>
      </c>
      <c r="P7" s="1"/>
      <c r="Q7" s="60" t="s">
        <v>78</v>
      </c>
      <c r="R7" s="1"/>
      <c r="S7" s="60" t="s">
        <v>86</v>
      </c>
    </row>
    <row r="8" spans="1:19" ht="21">
      <c r="A8" s="3" t="s">
        <v>22</v>
      </c>
      <c r="B8" s="1"/>
      <c r="C8" s="23" t="s">
        <v>87</v>
      </c>
      <c r="D8" s="1"/>
      <c r="E8" s="11">
        <v>1369355</v>
      </c>
      <c r="F8" s="11"/>
      <c r="G8" s="11">
        <v>900</v>
      </c>
      <c r="H8" s="21"/>
      <c r="I8" s="26">
        <v>0</v>
      </c>
      <c r="J8" s="22"/>
      <c r="K8" s="22">
        <v>0</v>
      </c>
      <c r="L8" s="22"/>
      <c r="M8" s="26">
        <v>0</v>
      </c>
      <c r="N8" s="21"/>
      <c r="O8" s="11">
        <v>1232419500</v>
      </c>
      <c r="P8" s="21"/>
      <c r="Q8" s="11">
        <v>16654318</v>
      </c>
      <c r="R8" s="21"/>
      <c r="S8" s="11">
        <v>1215765182</v>
      </c>
    </row>
    <row r="9" spans="1:19" ht="21">
      <c r="A9" s="3" t="s">
        <v>21</v>
      </c>
      <c r="B9" s="1"/>
      <c r="C9" s="23" t="s">
        <v>88</v>
      </c>
      <c r="D9" s="1"/>
      <c r="E9" s="11">
        <v>123703699</v>
      </c>
      <c r="F9" s="11"/>
      <c r="G9" s="11">
        <v>1850</v>
      </c>
      <c r="H9" s="21"/>
      <c r="I9" s="26">
        <v>0</v>
      </c>
      <c r="J9" s="22"/>
      <c r="K9" s="22">
        <v>0</v>
      </c>
      <c r="L9" s="22"/>
      <c r="M9" s="26">
        <v>0</v>
      </c>
      <c r="N9" s="21"/>
      <c r="O9" s="11">
        <v>228851843150</v>
      </c>
      <c r="P9" s="21"/>
      <c r="Q9" s="26">
        <v>0</v>
      </c>
      <c r="R9" s="21"/>
      <c r="S9" s="11">
        <v>228851843150</v>
      </c>
    </row>
    <row r="10" spans="1:19" ht="21">
      <c r="A10" s="3" t="s">
        <v>18</v>
      </c>
      <c r="B10" s="1"/>
      <c r="C10" s="23" t="s">
        <v>89</v>
      </c>
      <c r="D10" s="1"/>
      <c r="E10" s="11">
        <v>150343</v>
      </c>
      <c r="F10" s="11"/>
      <c r="G10" s="11">
        <v>240</v>
      </c>
      <c r="H10" s="21"/>
      <c r="I10" s="26">
        <v>0</v>
      </c>
      <c r="J10" s="22"/>
      <c r="K10" s="22">
        <v>0</v>
      </c>
      <c r="L10" s="22"/>
      <c r="M10" s="26">
        <v>0</v>
      </c>
      <c r="N10" s="21"/>
      <c r="O10" s="11">
        <v>36082320</v>
      </c>
      <c r="P10" s="21"/>
      <c r="Q10" s="26">
        <v>0</v>
      </c>
      <c r="R10" s="21"/>
      <c r="S10" s="11">
        <v>36082320</v>
      </c>
    </row>
    <row r="11" spans="1:19" ht="21">
      <c r="A11" s="3" t="s">
        <v>16</v>
      </c>
      <c r="B11" s="1"/>
      <c r="C11" s="23" t="s">
        <v>90</v>
      </c>
      <c r="D11" s="1"/>
      <c r="E11" s="11">
        <v>34409995</v>
      </c>
      <c r="F11" s="11"/>
      <c r="G11" s="11">
        <v>4140</v>
      </c>
      <c r="H11" s="21"/>
      <c r="I11" s="26">
        <v>0</v>
      </c>
      <c r="J11" s="22"/>
      <c r="K11" s="22">
        <v>0</v>
      </c>
      <c r="L11" s="22"/>
      <c r="M11" s="26">
        <v>0</v>
      </c>
      <c r="N11" s="21"/>
      <c r="O11" s="11">
        <v>142457379300</v>
      </c>
      <c r="P11" s="21"/>
      <c r="Q11" s="26">
        <v>0</v>
      </c>
      <c r="R11" s="21"/>
      <c r="S11" s="11">
        <v>142457379300</v>
      </c>
    </row>
    <row r="12" spans="1:19" ht="21">
      <c r="A12" s="3" t="s">
        <v>17</v>
      </c>
      <c r="B12" s="1"/>
      <c r="C12" s="23" t="s">
        <v>91</v>
      </c>
      <c r="D12" s="1"/>
      <c r="E12" s="11">
        <v>58571725</v>
      </c>
      <c r="F12" s="11"/>
      <c r="G12" s="11">
        <v>363</v>
      </c>
      <c r="H12" s="21"/>
      <c r="I12" s="26">
        <v>0</v>
      </c>
      <c r="J12" s="22"/>
      <c r="K12" s="22">
        <v>0</v>
      </c>
      <c r="L12" s="22"/>
      <c r="M12" s="26">
        <v>0</v>
      </c>
      <c r="N12" s="21"/>
      <c r="O12" s="11">
        <v>21261536175</v>
      </c>
      <c r="P12" s="21"/>
      <c r="Q12" s="26">
        <v>0</v>
      </c>
      <c r="R12" s="21"/>
      <c r="S12" s="11">
        <v>21261536175</v>
      </c>
    </row>
    <row r="13" spans="1:19" ht="21">
      <c r="A13" s="3" t="s">
        <v>25</v>
      </c>
      <c r="B13" s="1"/>
      <c r="C13" s="23" t="s">
        <v>92</v>
      </c>
      <c r="D13" s="1"/>
      <c r="E13" s="11">
        <v>13608291</v>
      </c>
      <c r="F13" s="11"/>
      <c r="G13" s="11">
        <v>462</v>
      </c>
      <c r="H13" s="21"/>
      <c r="I13" s="26">
        <v>0</v>
      </c>
      <c r="J13" s="22"/>
      <c r="K13" s="22">
        <v>0</v>
      </c>
      <c r="L13" s="22"/>
      <c r="M13" s="26">
        <v>0</v>
      </c>
      <c r="N13" s="21"/>
      <c r="O13" s="11">
        <v>6287030442</v>
      </c>
      <c r="P13" s="21"/>
      <c r="Q13" s="26">
        <v>0</v>
      </c>
      <c r="R13" s="21"/>
      <c r="S13" s="11">
        <v>6287030442</v>
      </c>
    </row>
    <row r="14" spans="1:19" ht="21">
      <c r="A14" s="3" t="s">
        <v>25</v>
      </c>
      <c r="B14" s="1"/>
      <c r="C14" s="23" t="s">
        <v>92</v>
      </c>
      <c r="D14" s="1"/>
      <c r="E14" s="11">
        <v>13608291</v>
      </c>
      <c r="F14" s="11"/>
      <c r="G14" s="11">
        <v>100</v>
      </c>
      <c r="H14" s="21"/>
      <c r="I14" s="26">
        <v>0</v>
      </c>
      <c r="J14" s="22"/>
      <c r="K14" s="22">
        <v>0</v>
      </c>
      <c r="L14" s="22"/>
      <c r="M14" s="26">
        <v>0</v>
      </c>
      <c r="N14" s="21"/>
      <c r="O14" s="11">
        <v>1360829100</v>
      </c>
      <c r="P14" s="21"/>
      <c r="Q14" s="26">
        <v>0</v>
      </c>
      <c r="R14" s="21"/>
      <c r="S14" s="11">
        <v>1360829100</v>
      </c>
    </row>
    <row r="15" spans="1:19" ht="21">
      <c r="A15" s="3" t="s">
        <v>24</v>
      </c>
      <c r="B15" s="1"/>
      <c r="C15" s="23" t="s">
        <v>93</v>
      </c>
      <c r="D15" s="1"/>
      <c r="E15" s="11">
        <v>11505000</v>
      </c>
      <c r="F15" s="11"/>
      <c r="G15" s="11">
        <v>120</v>
      </c>
      <c r="H15" s="21"/>
      <c r="I15" s="26">
        <v>0</v>
      </c>
      <c r="J15" s="22"/>
      <c r="K15" s="22">
        <v>0</v>
      </c>
      <c r="L15" s="22"/>
      <c r="M15" s="26">
        <v>0</v>
      </c>
      <c r="N15" s="21"/>
      <c r="O15" s="11">
        <v>1380600000</v>
      </c>
      <c r="P15" s="21"/>
      <c r="Q15" s="26">
        <v>0</v>
      </c>
      <c r="R15" s="21"/>
      <c r="S15" s="11">
        <v>1380600000</v>
      </c>
    </row>
    <row r="16" spans="1:19" ht="21">
      <c r="A16" s="3" t="s">
        <v>19</v>
      </c>
      <c r="B16" s="1"/>
      <c r="C16" s="23" t="s">
        <v>94</v>
      </c>
      <c r="D16" s="1"/>
      <c r="E16" s="11">
        <v>11000000</v>
      </c>
      <c r="F16" s="11"/>
      <c r="G16" s="11">
        <v>1000</v>
      </c>
      <c r="H16" s="21"/>
      <c r="I16" s="26">
        <v>0</v>
      </c>
      <c r="J16" s="22"/>
      <c r="K16" s="22">
        <v>0</v>
      </c>
      <c r="L16" s="22"/>
      <c r="M16" s="26">
        <v>0</v>
      </c>
      <c r="N16" s="21"/>
      <c r="O16" s="11">
        <v>11000000000</v>
      </c>
      <c r="P16" s="21"/>
      <c r="Q16" s="26">
        <v>0</v>
      </c>
      <c r="R16" s="21"/>
      <c r="S16" s="11">
        <v>11000000000</v>
      </c>
    </row>
    <row r="17" spans="1:19" ht="21">
      <c r="A17" s="3" t="s">
        <v>20</v>
      </c>
      <c r="B17" s="1"/>
      <c r="C17" s="23" t="s">
        <v>95</v>
      </c>
      <c r="D17" s="1"/>
      <c r="E17" s="11">
        <v>7026182</v>
      </c>
      <c r="F17" s="11"/>
      <c r="G17" s="11">
        <v>720</v>
      </c>
      <c r="H17" s="21"/>
      <c r="I17" s="27">
        <v>0</v>
      </c>
      <c r="J17" s="22"/>
      <c r="K17" s="28">
        <v>0</v>
      </c>
      <c r="L17" s="22"/>
      <c r="M17" s="27">
        <v>0</v>
      </c>
      <c r="N17" s="21"/>
      <c r="O17" s="11">
        <v>5058851040</v>
      </c>
      <c r="P17" s="21"/>
      <c r="Q17" s="11">
        <v>30993641</v>
      </c>
      <c r="R17" s="21"/>
      <c r="S17" s="11">
        <v>5027857399</v>
      </c>
    </row>
    <row r="18" spans="1:19" ht="21.75" thickBot="1">
      <c r="A18" s="3" t="s">
        <v>105</v>
      </c>
      <c r="E18" s="29">
        <f>SUM(E8:E17)</f>
        <v>274952881</v>
      </c>
      <c r="G18" s="29">
        <f>SUM(G8:G17)</f>
        <v>9895</v>
      </c>
      <c r="I18" s="30">
        <f>SUM(I8:I17)</f>
        <v>0</v>
      </c>
      <c r="J18" s="5"/>
      <c r="K18" s="30">
        <f>SUM(K8:K17)</f>
        <v>0</v>
      </c>
      <c r="L18" s="5"/>
      <c r="M18" s="30">
        <f>SUM(M8:M17)</f>
        <v>0</v>
      </c>
      <c r="O18" s="29">
        <f>SUM(O8:O17)</f>
        <v>418926571027</v>
      </c>
      <c r="Q18" s="29">
        <f>SUM(Q8:Q17)</f>
        <v>47647959</v>
      </c>
      <c r="S18" s="29">
        <f>SUM(S8:S17)</f>
        <v>418878923068</v>
      </c>
    </row>
    <row r="19" spans="1:19" ht="19.5" thickTop="1"/>
  </sheetData>
  <mergeCells count="16">
    <mergeCell ref="A2:S2"/>
    <mergeCell ref="A3:S3"/>
    <mergeCell ref="A4:S4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  <pageSetup scale="4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1"/>
  <sheetViews>
    <sheetView rightToLeft="1" view="pageBreakPreview" zoomScale="90" zoomScaleNormal="100" zoomScaleSheetLayoutView="90" workbookViewId="0">
      <selection activeCell="C8" sqref="C8:G17"/>
    </sheetView>
  </sheetViews>
  <sheetFormatPr defaultRowHeight="18.75"/>
  <cols>
    <col min="1" max="1" width="29.7109375" style="2" bestFit="1" customWidth="1"/>
    <col min="2" max="2" width="1" style="2" customWidth="1"/>
    <col min="3" max="3" width="14" style="2" bestFit="1" customWidth="1"/>
    <col min="4" max="4" width="1" style="2" customWidth="1"/>
    <col min="5" max="5" width="19.85546875" style="2" bestFit="1" customWidth="1"/>
    <col min="6" max="6" width="1" style="2" customWidth="1"/>
    <col min="7" max="7" width="19.85546875" style="2" bestFit="1" customWidth="1"/>
    <col min="8" max="8" width="1" style="2" customWidth="1"/>
    <col min="9" max="9" width="39.28515625" style="2" bestFit="1" customWidth="1"/>
    <col min="10" max="10" width="1" style="2" customWidth="1"/>
    <col min="11" max="11" width="15.5703125" style="2" bestFit="1" customWidth="1"/>
    <col min="12" max="12" width="1" style="2" customWidth="1"/>
    <col min="13" max="13" width="19.42578125" style="2" bestFit="1" customWidth="1"/>
    <col min="14" max="14" width="1" style="2" customWidth="1"/>
    <col min="15" max="15" width="21.140625" style="2" bestFit="1" customWidth="1"/>
    <col min="16" max="16" width="1" style="2" customWidth="1"/>
    <col min="17" max="17" width="39.285156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17" ht="30">
      <c r="A3" s="58" t="s">
        <v>71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</row>
    <row r="4" spans="1:17" ht="30">
      <c r="A4" s="58" t="s">
        <v>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</row>
    <row r="6" spans="1:17" ht="30">
      <c r="A6" s="56" t="s">
        <v>3</v>
      </c>
      <c r="C6" s="57" t="s">
        <v>116</v>
      </c>
      <c r="D6" s="57" t="s">
        <v>73</v>
      </c>
      <c r="E6" s="57" t="s">
        <v>73</v>
      </c>
      <c r="F6" s="57" t="s">
        <v>73</v>
      </c>
      <c r="G6" s="57" t="s">
        <v>73</v>
      </c>
      <c r="H6" s="57" t="s">
        <v>73</v>
      </c>
      <c r="I6" s="57" t="s">
        <v>73</v>
      </c>
      <c r="K6" s="57" t="s">
        <v>118</v>
      </c>
      <c r="L6" s="57" t="s">
        <v>74</v>
      </c>
      <c r="M6" s="57" t="s">
        <v>74</v>
      </c>
      <c r="N6" s="57" t="s">
        <v>74</v>
      </c>
      <c r="O6" s="57" t="s">
        <v>74</v>
      </c>
      <c r="P6" s="57" t="s">
        <v>74</v>
      </c>
      <c r="Q6" s="57" t="s">
        <v>74</v>
      </c>
    </row>
    <row r="7" spans="1:17" ht="30">
      <c r="A7" s="57" t="s">
        <v>3</v>
      </c>
      <c r="C7" s="57" t="s">
        <v>7</v>
      </c>
      <c r="E7" s="57" t="s">
        <v>96</v>
      </c>
      <c r="G7" s="57" t="s">
        <v>97</v>
      </c>
      <c r="I7" s="57" t="s">
        <v>98</v>
      </c>
      <c r="K7" s="57" t="s">
        <v>7</v>
      </c>
      <c r="M7" s="57" t="s">
        <v>96</v>
      </c>
      <c r="O7" s="57" t="s">
        <v>97</v>
      </c>
      <c r="Q7" s="57" t="s">
        <v>98</v>
      </c>
    </row>
    <row r="8" spans="1:17" ht="21">
      <c r="A8" s="3" t="s">
        <v>16</v>
      </c>
      <c r="C8" s="11">
        <v>101054297</v>
      </c>
      <c r="D8" s="11"/>
      <c r="E8" s="11">
        <v>325854378734</v>
      </c>
      <c r="F8" s="11"/>
      <c r="G8" s="11">
        <v>394294266938</v>
      </c>
      <c r="H8" s="11"/>
      <c r="I8" s="11">
        <v>-68439888203</v>
      </c>
      <c r="J8" s="11"/>
      <c r="K8" s="11">
        <v>101054297</v>
      </c>
      <c r="L8" s="11"/>
      <c r="M8" s="11">
        <v>325854378734</v>
      </c>
      <c r="N8" s="11"/>
      <c r="O8" s="11">
        <v>789394581171</v>
      </c>
      <c r="P8" s="11"/>
      <c r="Q8" s="11">
        <v>-463540202436</v>
      </c>
    </row>
    <row r="9" spans="1:17" ht="21">
      <c r="A9" s="3" t="s">
        <v>24</v>
      </c>
      <c r="C9" s="11">
        <v>10671736</v>
      </c>
      <c r="D9" s="11"/>
      <c r="E9" s="11">
        <v>27714762624</v>
      </c>
      <c r="F9" s="11"/>
      <c r="G9" s="11">
        <v>27676741367</v>
      </c>
      <c r="H9" s="11"/>
      <c r="I9" s="11">
        <v>38021257</v>
      </c>
      <c r="J9" s="11"/>
      <c r="K9" s="11">
        <v>10671736</v>
      </c>
      <c r="L9" s="11"/>
      <c r="M9" s="11">
        <v>27714762624</v>
      </c>
      <c r="N9" s="11"/>
      <c r="O9" s="11">
        <v>52675274367</v>
      </c>
      <c r="P9" s="11"/>
      <c r="Q9" s="11">
        <v>-24960511742</v>
      </c>
    </row>
    <row r="10" spans="1:17" ht="21">
      <c r="A10" s="3" t="s">
        <v>20</v>
      </c>
      <c r="C10" s="11">
        <v>7528839</v>
      </c>
      <c r="D10" s="11"/>
      <c r="E10" s="11">
        <v>88547088059</v>
      </c>
      <c r="F10" s="11"/>
      <c r="G10" s="11">
        <v>96109654355</v>
      </c>
      <c r="H10" s="11"/>
      <c r="I10" s="11">
        <v>-7562566295</v>
      </c>
      <c r="J10" s="11"/>
      <c r="K10" s="11">
        <v>7528839</v>
      </c>
      <c r="L10" s="11"/>
      <c r="M10" s="11">
        <v>88547088059</v>
      </c>
      <c r="N10" s="11"/>
      <c r="O10" s="11">
        <v>129992415721</v>
      </c>
      <c r="P10" s="11"/>
      <c r="Q10" s="11">
        <v>-41445327661</v>
      </c>
    </row>
    <row r="11" spans="1:17" ht="21">
      <c r="A11" s="3" t="s">
        <v>19</v>
      </c>
      <c r="C11" s="11">
        <v>9214447</v>
      </c>
      <c r="D11" s="11"/>
      <c r="E11" s="11">
        <v>21674323223</v>
      </c>
      <c r="F11" s="11"/>
      <c r="G11" s="11">
        <v>12414368187</v>
      </c>
      <c r="H11" s="11"/>
      <c r="I11" s="11">
        <v>9259955036</v>
      </c>
      <c r="J11" s="11"/>
      <c r="K11" s="11">
        <v>9214447</v>
      </c>
      <c r="L11" s="11"/>
      <c r="M11" s="11">
        <v>21674323223</v>
      </c>
      <c r="N11" s="11"/>
      <c r="O11" s="11">
        <v>36703453827</v>
      </c>
      <c r="P11" s="11"/>
      <c r="Q11" s="11">
        <v>-15029130603</v>
      </c>
    </row>
    <row r="12" spans="1:17" ht="21">
      <c r="A12" s="3" t="s">
        <v>25</v>
      </c>
      <c r="C12" s="11">
        <v>25766027</v>
      </c>
      <c r="D12" s="11"/>
      <c r="E12" s="11">
        <v>71446384374</v>
      </c>
      <c r="F12" s="11"/>
      <c r="G12" s="11">
        <v>83894316375</v>
      </c>
      <c r="H12" s="11"/>
      <c r="I12" s="11">
        <v>-12447932000</v>
      </c>
      <c r="J12" s="11"/>
      <c r="K12" s="11">
        <v>25766027</v>
      </c>
      <c r="L12" s="11"/>
      <c r="M12" s="11">
        <v>71446384374</v>
      </c>
      <c r="N12" s="11"/>
      <c r="O12" s="11">
        <v>111422708215</v>
      </c>
      <c r="P12" s="11"/>
      <c r="Q12" s="11">
        <v>-39976323840</v>
      </c>
    </row>
    <row r="13" spans="1:17" ht="21">
      <c r="A13" s="3" t="s">
        <v>23</v>
      </c>
      <c r="C13" s="11">
        <v>3785695</v>
      </c>
      <c r="D13" s="11"/>
      <c r="E13" s="11">
        <v>23793924413</v>
      </c>
      <c r="F13" s="11"/>
      <c r="G13" s="11">
        <v>21839395024</v>
      </c>
      <c r="H13" s="11"/>
      <c r="I13" s="11">
        <v>1954529389</v>
      </c>
      <c r="J13" s="11"/>
      <c r="K13" s="11">
        <v>3785695</v>
      </c>
      <c r="L13" s="11"/>
      <c r="M13" s="11">
        <v>23793924413</v>
      </c>
      <c r="N13" s="11"/>
      <c r="O13" s="11">
        <v>30394456880</v>
      </c>
      <c r="P13" s="11"/>
      <c r="Q13" s="11">
        <v>-6600532466</v>
      </c>
    </row>
    <row r="14" spans="1:17" ht="21">
      <c r="A14" s="3" t="s">
        <v>18</v>
      </c>
      <c r="C14" s="11">
        <v>1746435</v>
      </c>
      <c r="D14" s="11"/>
      <c r="E14" s="11">
        <v>43931341476</v>
      </c>
      <c r="F14" s="11"/>
      <c r="G14" s="11">
        <v>48833345089</v>
      </c>
      <c r="H14" s="11"/>
      <c r="I14" s="11">
        <v>-4902003612</v>
      </c>
      <c r="J14" s="11"/>
      <c r="K14" s="11">
        <v>1746435</v>
      </c>
      <c r="L14" s="11"/>
      <c r="M14" s="11">
        <v>43931341476</v>
      </c>
      <c r="N14" s="11"/>
      <c r="O14" s="11">
        <v>89400580478</v>
      </c>
      <c r="P14" s="11"/>
      <c r="Q14" s="11">
        <v>-45469239001</v>
      </c>
    </row>
    <row r="15" spans="1:17" ht="21">
      <c r="A15" s="3" t="s">
        <v>17</v>
      </c>
      <c r="C15" s="11">
        <v>99244657</v>
      </c>
      <c r="D15" s="11"/>
      <c r="E15" s="11">
        <v>1263416003713</v>
      </c>
      <c r="F15" s="11"/>
      <c r="G15" s="11">
        <v>1639267389433</v>
      </c>
      <c r="H15" s="11"/>
      <c r="I15" s="11">
        <v>-375851385719</v>
      </c>
      <c r="J15" s="11"/>
      <c r="K15" s="11">
        <v>99244657</v>
      </c>
      <c r="L15" s="11"/>
      <c r="M15" s="11">
        <v>1263416003713</v>
      </c>
      <c r="N15" s="11"/>
      <c r="O15" s="11">
        <v>2466891827166</v>
      </c>
      <c r="P15" s="11"/>
      <c r="Q15" s="11">
        <v>-1203475823452</v>
      </c>
    </row>
    <row r="16" spans="1:17" ht="21">
      <c r="A16" s="3" t="s">
        <v>21</v>
      </c>
      <c r="C16" s="11">
        <v>131457766</v>
      </c>
      <c r="D16" s="11"/>
      <c r="E16" s="11">
        <v>419688356622</v>
      </c>
      <c r="F16" s="11"/>
      <c r="G16" s="11">
        <v>451117461286</v>
      </c>
      <c r="H16" s="11"/>
      <c r="I16" s="11">
        <v>-31429104663</v>
      </c>
      <c r="J16" s="11"/>
      <c r="K16" s="11">
        <v>131457766</v>
      </c>
      <c r="L16" s="11"/>
      <c r="M16" s="11">
        <v>419688356622</v>
      </c>
      <c r="N16" s="11"/>
      <c r="O16" s="11">
        <v>713772840650</v>
      </c>
      <c r="P16" s="11"/>
      <c r="Q16" s="11">
        <v>-294084484027</v>
      </c>
    </row>
    <row r="17" spans="1:17" ht="21">
      <c r="A17" s="3" t="s">
        <v>22</v>
      </c>
      <c r="C17" s="11">
        <v>1723320</v>
      </c>
      <c r="D17" s="11"/>
      <c r="E17" s="11">
        <v>64954227640</v>
      </c>
      <c r="F17" s="11"/>
      <c r="G17" s="11">
        <v>68014718191</v>
      </c>
      <c r="H17" s="11"/>
      <c r="I17" s="11">
        <v>-3060490550</v>
      </c>
      <c r="J17" s="11"/>
      <c r="K17" s="11">
        <v>1723320</v>
      </c>
      <c r="L17" s="11"/>
      <c r="M17" s="11">
        <v>64954227640</v>
      </c>
      <c r="N17" s="11"/>
      <c r="O17" s="11">
        <v>63203682227</v>
      </c>
      <c r="P17" s="11"/>
      <c r="Q17" s="11">
        <v>1750545413</v>
      </c>
    </row>
    <row r="18" spans="1:17" ht="21">
      <c r="A18" s="3" t="s">
        <v>15</v>
      </c>
      <c r="C18" s="12">
        <v>0</v>
      </c>
      <c r="D18" s="12"/>
      <c r="E18" s="12">
        <v>0</v>
      </c>
      <c r="F18" s="12"/>
      <c r="G18" s="12">
        <v>0</v>
      </c>
      <c r="H18" s="12"/>
      <c r="I18" s="12">
        <v>0</v>
      </c>
      <c r="J18" s="11"/>
      <c r="K18" s="11">
        <v>4021822784</v>
      </c>
      <c r="L18" s="11"/>
      <c r="M18" s="11">
        <v>3765583928167</v>
      </c>
      <c r="N18" s="11"/>
      <c r="O18" s="11">
        <v>5691021027293</v>
      </c>
      <c r="P18" s="11"/>
      <c r="Q18" s="11">
        <v>-1925437099125</v>
      </c>
    </row>
    <row r="19" spans="1:17" ht="21">
      <c r="A19" s="3" t="s">
        <v>35</v>
      </c>
      <c r="C19" s="11">
        <v>1000</v>
      </c>
      <c r="D19" s="11"/>
      <c r="E19" s="13">
        <v>800029557</v>
      </c>
      <c r="F19" s="11"/>
      <c r="G19" s="13">
        <v>784340940</v>
      </c>
      <c r="H19" s="11"/>
      <c r="I19" s="13">
        <v>15688617</v>
      </c>
      <c r="J19" s="11"/>
      <c r="K19" s="37">
        <v>1000</v>
      </c>
      <c r="L19" s="11"/>
      <c r="M19" s="13">
        <v>800029557</v>
      </c>
      <c r="N19" s="11"/>
      <c r="O19" s="13">
        <v>770076899</v>
      </c>
      <c r="P19" s="11"/>
      <c r="Q19" s="13">
        <v>29952658</v>
      </c>
    </row>
    <row r="20" spans="1:17" ht="21.75" thickBot="1">
      <c r="A20" s="3" t="s">
        <v>105</v>
      </c>
      <c r="E20" s="15">
        <f>SUM(E8:E19)</f>
        <v>2351820820435</v>
      </c>
      <c r="G20" s="15">
        <f>SUM(G8:G19)</f>
        <v>2844245997185</v>
      </c>
      <c r="I20" s="15">
        <f>SUM(I8:I19)</f>
        <v>-492425176743</v>
      </c>
      <c r="K20" s="37"/>
      <c r="M20" s="15">
        <f>SUM(M8:M19)</f>
        <v>6117404748602</v>
      </c>
      <c r="O20" s="15">
        <f>SUM(O8:O19)</f>
        <v>10175642924894</v>
      </c>
      <c r="Q20" s="15">
        <f>SUM(Q8:Q19)</f>
        <v>-4058238176282</v>
      </c>
    </row>
    <row r="21" spans="1:17" ht="19.5" thickTop="1"/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scale="3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2"/>
  <sheetViews>
    <sheetView rightToLeft="1" view="pageBreakPreview" topLeftCell="B1" zoomScale="90" zoomScaleNormal="100" zoomScaleSheetLayoutView="90" workbookViewId="0">
      <selection activeCell="V47" sqref="V47"/>
    </sheetView>
  </sheetViews>
  <sheetFormatPr defaultRowHeight="18.75"/>
  <cols>
    <col min="1" max="1" width="29.7109375" style="2" bestFit="1" customWidth="1"/>
    <col min="2" max="2" width="1" style="2" customWidth="1"/>
    <col min="3" max="3" width="11.5703125" style="2" bestFit="1" customWidth="1"/>
    <col min="4" max="4" width="1" style="2" customWidth="1"/>
    <col min="5" max="5" width="16.85546875" style="2" bestFit="1" customWidth="1"/>
    <col min="6" max="6" width="1" style="2" customWidth="1"/>
    <col min="7" max="7" width="16.42578125" style="2" bestFit="1" customWidth="1"/>
    <col min="8" max="8" width="1" style="2" customWidth="1"/>
    <col min="9" max="9" width="32.5703125" style="2" bestFit="1" customWidth="1"/>
    <col min="10" max="10" width="1" style="2" customWidth="1"/>
    <col min="11" max="11" width="13.7109375" style="2" bestFit="1" customWidth="1"/>
    <col min="12" max="12" width="1" style="2" customWidth="1"/>
    <col min="13" max="13" width="19.85546875" style="2" bestFit="1" customWidth="1"/>
    <col min="14" max="14" width="1" style="2" customWidth="1"/>
    <col min="15" max="15" width="19.7109375" style="2" bestFit="1" customWidth="1"/>
    <col min="16" max="16" width="1" style="2" customWidth="1"/>
    <col min="17" max="17" width="32.57031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17" ht="30">
      <c r="A3" s="58" t="s">
        <v>71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</row>
    <row r="4" spans="1:17" ht="30">
      <c r="A4" s="58" t="s">
        <v>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</row>
    <row r="6" spans="1:17" ht="30">
      <c r="A6" s="56" t="s">
        <v>3</v>
      </c>
      <c r="C6" s="57" t="s">
        <v>119</v>
      </c>
      <c r="D6" s="57" t="s">
        <v>73</v>
      </c>
      <c r="E6" s="57" t="s">
        <v>73</v>
      </c>
      <c r="F6" s="57" t="s">
        <v>73</v>
      </c>
      <c r="G6" s="57" t="s">
        <v>73</v>
      </c>
      <c r="H6" s="57" t="s">
        <v>73</v>
      </c>
      <c r="I6" s="57" t="s">
        <v>73</v>
      </c>
      <c r="K6" s="57" t="s">
        <v>122</v>
      </c>
      <c r="L6" s="57" t="s">
        <v>74</v>
      </c>
      <c r="M6" s="57" t="s">
        <v>74</v>
      </c>
      <c r="N6" s="57" t="s">
        <v>74</v>
      </c>
      <c r="O6" s="57" t="s">
        <v>74</v>
      </c>
      <c r="P6" s="57" t="s">
        <v>74</v>
      </c>
      <c r="Q6" s="57" t="s">
        <v>74</v>
      </c>
    </row>
    <row r="7" spans="1:17" ht="30">
      <c r="A7" s="57" t="s">
        <v>3</v>
      </c>
      <c r="C7" s="57" t="s">
        <v>7</v>
      </c>
      <c r="E7" s="57" t="s">
        <v>96</v>
      </c>
      <c r="G7" s="57" t="s">
        <v>97</v>
      </c>
      <c r="I7" s="57" t="s">
        <v>99</v>
      </c>
      <c r="K7" s="57" t="s">
        <v>7</v>
      </c>
      <c r="M7" s="57" t="s">
        <v>96</v>
      </c>
      <c r="O7" s="57" t="s">
        <v>97</v>
      </c>
      <c r="Q7" s="57" t="s">
        <v>99</v>
      </c>
    </row>
    <row r="8" spans="1:17" ht="21">
      <c r="A8" s="3" t="s">
        <v>22</v>
      </c>
      <c r="C8" s="11">
        <v>125000</v>
      </c>
      <c r="D8" s="11"/>
      <c r="E8" s="11">
        <v>4851809951</v>
      </c>
      <c r="F8" s="11"/>
      <c r="G8" s="11">
        <v>4573387324</v>
      </c>
      <c r="H8" s="11"/>
      <c r="I8" s="11">
        <v>278422627</v>
      </c>
      <c r="K8" s="11">
        <v>6249503</v>
      </c>
      <c r="L8" s="11"/>
      <c r="M8" s="11">
        <v>202118350603</v>
      </c>
      <c r="N8" s="11"/>
      <c r="O8" s="11">
        <v>197332696400</v>
      </c>
      <c r="P8" s="11"/>
      <c r="Q8" s="11">
        <v>4785654203</v>
      </c>
    </row>
    <row r="9" spans="1:17" ht="21">
      <c r="A9" s="3" t="s">
        <v>21</v>
      </c>
      <c r="C9" s="11">
        <v>124281</v>
      </c>
      <c r="D9" s="11"/>
      <c r="E9" s="11">
        <v>422606830</v>
      </c>
      <c r="F9" s="11"/>
      <c r="G9" s="11">
        <v>679700565</v>
      </c>
      <c r="H9" s="11"/>
      <c r="I9" s="11">
        <v>-257093735</v>
      </c>
      <c r="K9" s="11">
        <v>32482370</v>
      </c>
      <c r="L9" s="11"/>
      <c r="M9" s="11">
        <v>146637927889</v>
      </c>
      <c r="N9" s="11"/>
      <c r="O9" s="11">
        <v>187611468099</v>
      </c>
      <c r="P9" s="11"/>
      <c r="Q9" s="11">
        <v>-40973540210</v>
      </c>
    </row>
    <row r="10" spans="1:17" ht="21">
      <c r="A10" s="3" t="s">
        <v>18</v>
      </c>
      <c r="C10" s="11">
        <v>6000</v>
      </c>
      <c r="D10" s="11"/>
      <c r="E10" s="11">
        <v>417102773</v>
      </c>
      <c r="F10" s="11"/>
      <c r="G10" s="11">
        <v>825462779</v>
      </c>
      <c r="H10" s="11"/>
      <c r="I10" s="11">
        <v>-408360006</v>
      </c>
      <c r="K10" s="11">
        <v>296904</v>
      </c>
      <c r="L10" s="11"/>
      <c r="M10" s="11">
        <v>75926781635</v>
      </c>
      <c r="N10" s="11"/>
      <c r="O10" s="11">
        <v>96536381833</v>
      </c>
      <c r="P10" s="11"/>
      <c r="Q10" s="11">
        <v>-20609600198</v>
      </c>
    </row>
    <row r="11" spans="1:17" ht="21">
      <c r="A11" s="3" t="s">
        <v>16</v>
      </c>
      <c r="C11" s="11">
        <v>813000</v>
      </c>
      <c r="D11" s="11"/>
      <c r="E11" s="11">
        <v>2760739282</v>
      </c>
      <c r="F11" s="11"/>
      <c r="G11" s="11">
        <v>6396932968</v>
      </c>
      <c r="H11" s="11"/>
      <c r="I11" s="11">
        <v>-3636193686</v>
      </c>
      <c r="K11" s="11">
        <v>45237315</v>
      </c>
      <c r="L11" s="11"/>
      <c r="M11" s="11">
        <v>450032276643</v>
      </c>
      <c r="N11" s="11"/>
      <c r="O11" s="11">
        <v>527957260344</v>
      </c>
      <c r="P11" s="11"/>
      <c r="Q11" s="11">
        <v>-77924983701</v>
      </c>
    </row>
    <row r="12" spans="1:17" ht="21">
      <c r="A12" s="3" t="s">
        <v>23</v>
      </c>
      <c r="C12" s="11">
        <v>759183</v>
      </c>
      <c r="D12" s="11"/>
      <c r="E12" s="11">
        <v>4891203631</v>
      </c>
      <c r="F12" s="11"/>
      <c r="G12" s="11">
        <v>6427374980</v>
      </c>
      <c r="H12" s="11"/>
      <c r="I12" s="11">
        <v>-1536171349</v>
      </c>
      <c r="K12" s="11">
        <v>15960448</v>
      </c>
      <c r="L12" s="11"/>
      <c r="M12" s="11">
        <v>235942288877</v>
      </c>
      <c r="N12" s="11"/>
      <c r="O12" s="11">
        <v>262719660530</v>
      </c>
      <c r="P12" s="11"/>
      <c r="Q12" s="11">
        <v>-26777371653</v>
      </c>
    </row>
    <row r="13" spans="1:17" ht="21">
      <c r="A13" s="3" t="s">
        <v>24</v>
      </c>
      <c r="C13" s="11">
        <v>955000</v>
      </c>
      <c r="D13" s="11"/>
      <c r="E13" s="11">
        <v>2422902234</v>
      </c>
      <c r="F13" s="11"/>
      <c r="G13" s="11">
        <v>4713842906</v>
      </c>
      <c r="H13" s="11"/>
      <c r="I13" s="11">
        <v>-2290940672</v>
      </c>
      <c r="K13" s="11">
        <v>8953275</v>
      </c>
      <c r="L13" s="11"/>
      <c r="M13" s="11">
        <v>42334655578</v>
      </c>
      <c r="N13" s="11"/>
      <c r="O13" s="11">
        <v>57786096427</v>
      </c>
      <c r="P13" s="11"/>
      <c r="Q13" s="11">
        <v>-15451440849</v>
      </c>
    </row>
    <row r="14" spans="1:17" ht="21">
      <c r="A14" s="3" t="s">
        <v>19</v>
      </c>
      <c r="C14" s="11">
        <v>4790891</v>
      </c>
      <c r="D14" s="11"/>
      <c r="E14" s="11">
        <v>10857960347</v>
      </c>
      <c r="F14" s="11"/>
      <c r="G14" s="11">
        <v>19265447033</v>
      </c>
      <c r="H14" s="11"/>
      <c r="I14" s="11">
        <v>-8407486686</v>
      </c>
      <c r="K14" s="11">
        <v>23972527</v>
      </c>
      <c r="L14" s="11"/>
      <c r="M14" s="11">
        <v>117058133707</v>
      </c>
      <c r="N14" s="11"/>
      <c r="O14" s="11">
        <v>158485180957</v>
      </c>
      <c r="P14" s="11"/>
      <c r="Q14" s="11">
        <v>-41427047250</v>
      </c>
    </row>
    <row r="15" spans="1:17" ht="21">
      <c r="A15" s="3" t="s">
        <v>15</v>
      </c>
      <c r="C15" s="9">
        <v>0</v>
      </c>
      <c r="D15" s="5"/>
      <c r="E15" s="9">
        <v>0</v>
      </c>
      <c r="F15" s="5"/>
      <c r="G15" s="9">
        <v>0</v>
      </c>
      <c r="H15" s="5"/>
      <c r="I15" s="9">
        <v>0</v>
      </c>
      <c r="K15" s="11">
        <v>356000000</v>
      </c>
      <c r="L15" s="11"/>
      <c r="M15" s="11">
        <v>432981688018</v>
      </c>
      <c r="N15" s="11"/>
      <c r="O15" s="11">
        <v>516084896349</v>
      </c>
      <c r="P15" s="11"/>
      <c r="Q15" s="11">
        <v>-83103208331</v>
      </c>
    </row>
    <row r="16" spans="1:17" ht="21">
      <c r="A16" s="3" t="s">
        <v>17</v>
      </c>
      <c r="C16" s="9">
        <v>0</v>
      </c>
      <c r="D16" s="5"/>
      <c r="E16" s="9">
        <v>0</v>
      </c>
      <c r="F16" s="5"/>
      <c r="G16" s="9">
        <v>0</v>
      </c>
      <c r="H16" s="5"/>
      <c r="I16" s="9">
        <v>0</v>
      </c>
      <c r="K16" s="11">
        <v>50204479</v>
      </c>
      <c r="L16" s="11"/>
      <c r="M16" s="11">
        <v>1337810704519</v>
      </c>
      <c r="N16" s="11"/>
      <c r="O16" s="11">
        <v>1335762183091</v>
      </c>
      <c r="P16" s="11"/>
      <c r="Q16" s="11">
        <v>2048521428</v>
      </c>
    </row>
    <row r="17" spans="1:17" ht="21">
      <c r="A17" s="3" t="s">
        <v>25</v>
      </c>
      <c r="C17" s="9">
        <v>0</v>
      </c>
      <c r="D17" s="5"/>
      <c r="E17" s="9">
        <v>0</v>
      </c>
      <c r="F17" s="5"/>
      <c r="G17" s="9">
        <v>0</v>
      </c>
      <c r="H17" s="5"/>
      <c r="I17" s="9">
        <v>0</v>
      </c>
      <c r="K17" s="11">
        <v>26980685</v>
      </c>
      <c r="L17" s="11"/>
      <c r="M17" s="11">
        <v>134036066934</v>
      </c>
      <c r="N17" s="11"/>
      <c r="O17" s="11">
        <v>138171137729</v>
      </c>
      <c r="P17" s="11"/>
      <c r="Q17" s="11">
        <v>-4135070795</v>
      </c>
    </row>
    <row r="18" spans="1:17" ht="21">
      <c r="A18" s="3" t="s">
        <v>20</v>
      </c>
      <c r="C18" s="9">
        <v>0</v>
      </c>
      <c r="D18" s="5"/>
      <c r="E18" s="9">
        <v>0</v>
      </c>
      <c r="F18" s="5"/>
      <c r="G18" s="9">
        <v>0</v>
      </c>
      <c r="H18" s="5"/>
      <c r="I18" s="9">
        <v>0</v>
      </c>
      <c r="K18" s="11">
        <v>5757033</v>
      </c>
      <c r="L18" s="11"/>
      <c r="M18" s="11">
        <v>107760854619</v>
      </c>
      <c r="N18" s="11"/>
      <c r="O18" s="11">
        <v>120561304221</v>
      </c>
      <c r="P18" s="11"/>
      <c r="Q18" s="11">
        <v>-12800449602</v>
      </c>
    </row>
    <row r="19" spans="1:17" ht="21">
      <c r="A19" s="3" t="s">
        <v>35</v>
      </c>
      <c r="C19" s="9">
        <v>0</v>
      </c>
      <c r="D19" s="5"/>
      <c r="E19" s="9">
        <v>0</v>
      </c>
      <c r="F19" s="5"/>
      <c r="G19" s="9">
        <v>0</v>
      </c>
      <c r="H19" s="5"/>
      <c r="I19" s="9">
        <v>0</v>
      </c>
      <c r="K19" s="11">
        <v>9195</v>
      </c>
      <c r="L19" s="11"/>
      <c r="M19" s="11">
        <v>6829505196</v>
      </c>
      <c r="N19" s="11"/>
      <c r="O19" s="11">
        <v>6833902177</v>
      </c>
      <c r="P19" s="11"/>
      <c r="Q19" s="11">
        <v>-4396981</v>
      </c>
    </row>
    <row r="20" spans="1:17" ht="21">
      <c r="A20" s="3" t="s">
        <v>100</v>
      </c>
      <c r="C20" s="9">
        <v>0</v>
      </c>
      <c r="D20" s="5"/>
      <c r="E20" s="10">
        <v>0</v>
      </c>
      <c r="F20" s="5"/>
      <c r="G20" s="10">
        <v>0</v>
      </c>
      <c r="H20" s="5"/>
      <c r="I20" s="10">
        <v>0</v>
      </c>
      <c r="K20" s="11">
        <v>305749</v>
      </c>
      <c r="L20" s="11"/>
      <c r="M20" s="13">
        <v>229179342995</v>
      </c>
      <c r="N20" s="11"/>
      <c r="O20" s="13">
        <v>227956597537</v>
      </c>
      <c r="P20" s="11"/>
      <c r="Q20" s="13">
        <v>1222745458</v>
      </c>
    </row>
    <row r="21" spans="1:17" ht="21.75" thickBot="1">
      <c r="A21" s="3" t="s">
        <v>117</v>
      </c>
      <c r="E21" s="15">
        <f>SUM(E8:E20)</f>
        <v>26624325048</v>
      </c>
      <c r="G21" s="15">
        <f>SUM(G8:G20)</f>
        <v>42882148555</v>
      </c>
      <c r="I21" s="15">
        <f>SUM(I8:I20)</f>
        <v>-16257823507</v>
      </c>
      <c r="M21" s="15">
        <f>SUM(M8:M20)</f>
        <v>3518648577213</v>
      </c>
      <c r="O21" s="15">
        <f>SUM(O8:O20)</f>
        <v>3833798765694</v>
      </c>
      <c r="Q21" s="15">
        <f>SUM(Q8:Q20)</f>
        <v>-315150188481</v>
      </c>
    </row>
    <row r="22" spans="1:17" ht="19.5" thickTop="1"/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scale="4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V20"/>
  <sheetViews>
    <sheetView rightToLeft="1" view="pageBreakPreview" topLeftCell="B4" zoomScale="110" zoomScaleNormal="100" zoomScaleSheetLayoutView="110" workbookViewId="0">
      <selection activeCell="U20" sqref="U20"/>
    </sheetView>
  </sheetViews>
  <sheetFormatPr defaultRowHeight="18.75"/>
  <cols>
    <col min="1" max="1" width="27.28515625" style="2" bestFit="1" customWidth="1"/>
    <col min="2" max="2" width="1" style="2" customWidth="1"/>
    <col min="3" max="3" width="14.28515625" style="25" customWidth="1"/>
    <col min="4" max="4" width="1" style="2" customWidth="1"/>
    <col min="5" max="5" width="22" style="25" bestFit="1" customWidth="1"/>
    <col min="6" max="6" width="1" style="2" customWidth="1"/>
    <col min="7" max="7" width="20.42578125" style="2" bestFit="1" customWidth="1"/>
    <col min="8" max="8" width="1" style="2" customWidth="1"/>
    <col min="9" max="9" width="22" style="2" bestFit="1" customWidth="1"/>
    <col min="10" max="10" width="1" style="2" customWidth="1"/>
    <col min="11" max="11" width="19.85546875" style="2" customWidth="1"/>
    <col min="12" max="12" width="1" style="2" customWidth="1"/>
    <col min="13" max="13" width="21.28515625" style="2" bestFit="1" customWidth="1"/>
    <col min="14" max="14" width="1" style="2" customWidth="1"/>
    <col min="15" max="15" width="23.7109375" style="2" bestFit="1" customWidth="1"/>
    <col min="16" max="16" width="1" style="2" customWidth="1"/>
    <col min="17" max="17" width="21.28515625" style="2" bestFit="1" customWidth="1"/>
    <col min="18" max="18" width="1" style="2" customWidth="1"/>
    <col min="19" max="19" width="23.7109375" style="2" bestFit="1" customWidth="1"/>
    <col min="20" max="20" width="1" style="2" customWidth="1"/>
    <col min="21" max="21" width="18.85546875" style="2" customWidth="1"/>
    <col min="22" max="22" width="1" style="2" customWidth="1"/>
    <col min="23" max="23" width="9.140625" style="2" customWidth="1"/>
    <col min="24" max="16384" width="9.140625" style="2"/>
  </cols>
  <sheetData>
    <row r="2" spans="1:22" ht="30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</row>
    <row r="3" spans="1:22" ht="30">
      <c r="A3" s="58" t="s">
        <v>71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1"/>
    </row>
    <row r="4" spans="1:22" ht="30">
      <c r="A4" s="58" t="s">
        <v>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1"/>
    </row>
    <row r="5" spans="1:22">
      <c r="A5" s="1"/>
      <c r="B5" s="1"/>
      <c r="C5" s="24"/>
      <c r="D5" s="1"/>
      <c r="E5" s="24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48.75" customHeight="1">
      <c r="A6" s="56" t="s">
        <v>3</v>
      </c>
      <c r="B6" s="1"/>
      <c r="C6" s="57" t="s">
        <v>119</v>
      </c>
      <c r="D6" s="57" t="s">
        <v>73</v>
      </c>
      <c r="E6" s="57" t="s">
        <v>73</v>
      </c>
      <c r="F6" s="57" t="s">
        <v>73</v>
      </c>
      <c r="G6" s="57" t="s">
        <v>73</v>
      </c>
      <c r="H6" s="57" t="s">
        <v>73</v>
      </c>
      <c r="I6" s="57" t="s">
        <v>73</v>
      </c>
      <c r="J6" s="57" t="s">
        <v>73</v>
      </c>
      <c r="K6" s="57" t="s">
        <v>73</v>
      </c>
      <c r="L6" s="1"/>
      <c r="M6" s="57" t="s">
        <v>118</v>
      </c>
      <c r="N6" s="57" t="s">
        <v>74</v>
      </c>
      <c r="O6" s="57" t="s">
        <v>74</v>
      </c>
      <c r="P6" s="57" t="s">
        <v>74</v>
      </c>
      <c r="Q6" s="57" t="s">
        <v>74</v>
      </c>
      <c r="R6" s="57" t="s">
        <v>74</v>
      </c>
      <c r="S6" s="57" t="s">
        <v>74</v>
      </c>
      <c r="T6" s="57" t="s">
        <v>74</v>
      </c>
      <c r="U6" s="57" t="s">
        <v>74</v>
      </c>
      <c r="V6" s="1"/>
    </row>
    <row r="7" spans="1:22" ht="59.25" customHeight="1">
      <c r="A7" s="57" t="s">
        <v>3</v>
      </c>
      <c r="B7" s="1"/>
      <c r="C7" s="63" t="s">
        <v>101</v>
      </c>
      <c r="D7" s="38"/>
      <c r="E7" s="63" t="s">
        <v>102</v>
      </c>
      <c r="F7" s="38"/>
      <c r="G7" s="63" t="s">
        <v>103</v>
      </c>
      <c r="H7" s="38"/>
      <c r="I7" s="64" t="s">
        <v>45</v>
      </c>
      <c r="J7" s="38"/>
      <c r="K7" s="63" t="s">
        <v>104</v>
      </c>
      <c r="L7" s="38"/>
      <c r="M7" s="63" t="s">
        <v>101</v>
      </c>
      <c r="N7" s="38"/>
      <c r="O7" s="63" t="s">
        <v>102</v>
      </c>
      <c r="P7" s="38"/>
      <c r="Q7" s="63" t="s">
        <v>103</v>
      </c>
      <c r="R7" s="38"/>
      <c r="S7" s="64" t="s">
        <v>45</v>
      </c>
      <c r="T7" s="38"/>
      <c r="U7" s="63" t="s">
        <v>104</v>
      </c>
      <c r="V7" s="1"/>
    </row>
    <row r="8" spans="1:22" ht="21">
      <c r="A8" s="3" t="s">
        <v>22</v>
      </c>
      <c r="B8" s="1"/>
      <c r="C8" s="39">
        <v>0</v>
      </c>
      <c r="D8" s="1"/>
      <c r="E8" s="41">
        <v>-3060490550</v>
      </c>
      <c r="F8" s="1"/>
      <c r="G8" s="40">
        <v>278422627</v>
      </c>
      <c r="H8" s="1"/>
      <c r="I8" s="40">
        <v>-2782067923</v>
      </c>
      <c r="J8" s="1"/>
      <c r="K8" s="31">
        <v>5.4999999999999997E-3</v>
      </c>
      <c r="L8" s="1"/>
      <c r="M8" s="40">
        <v>1215765182</v>
      </c>
      <c r="N8" s="1"/>
      <c r="O8" s="40">
        <v>1750545413</v>
      </c>
      <c r="P8" s="40"/>
      <c r="Q8" s="40">
        <v>4785654203</v>
      </c>
      <c r="R8" s="40"/>
      <c r="S8" s="40">
        <v>7751964798</v>
      </c>
      <c r="T8" s="1"/>
      <c r="U8" s="52">
        <v>-2E-3</v>
      </c>
      <c r="V8" s="1"/>
    </row>
    <row r="9" spans="1:22" ht="21">
      <c r="A9" s="3" t="s">
        <v>21</v>
      </c>
      <c r="B9" s="1"/>
      <c r="C9" s="39">
        <v>0</v>
      </c>
      <c r="D9" s="1"/>
      <c r="E9" s="41">
        <v>-31429104663</v>
      </c>
      <c r="F9" s="1"/>
      <c r="G9" s="40">
        <v>-257093735</v>
      </c>
      <c r="H9" s="1"/>
      <c r="I9" s="40">
        <v>-31686198398</v>
      </c>
      <c r="J9" s="1"/>
      <c r="K9" s="31">
        <v>6.2700000000000006E-2</v>
      </c>
      <c r="L9" s="1"/>
      <c r="M9" s="40">
        <v>228851843150</v>
      </c>
      <c r="N9" s="1"/>
      <c r="O9" s="40">
        <v>-294084484027</v>
      </c>
      <c r="P9" s="40"/>
      <c r="Q9" s="40">
        <v>-40973540210</v>
      </c>
      <c r="R9" s="40"/>
      <c r="S9" s="40">
        <v>-106206181087</v>
      </c>
      <c r="T9" s="1"/>
      <c r="U9" s="31">
        <v>2.7E-2</v>
      </c>
      <c r="V9" s="1"/>
    </row>
    <row r="10" spans="1:22" ht="21">
      <c r="A10" s="3" t="s">
        <v>18</v>
      </c>
      <c r="B10" s="1"/>
      <c r="C10" s="39">
        <v>0</v>
      </c>
      <c r="D10" s="1"/>
      <c r="E10" s="41">
        <v>-4902003612</v>
      </c>
      <c r="F10" s="1"/>
      <c r="G10" s="40">
        <v>-408360006</v>
      </c>
      <c r="H10" s="1"/>
      <c r="I10" s="40">
        <v>-5310363618</v>
      </c>
      <c r="J10" s="1"/>
      <c r="K10" s="31">
        <v>1.0500000000000001E-2</v>
      </c>
      <c r="L10" s="1"/>
      <c r="M10" s="40">
        <v>36082320</v>
      </c>
      <c r="N10" s="1"/>
      <c r="O10" s="40">
        <v>-45469239001</v>
      </c>
      <c r="P10" s="40"/>
      <c r="Q10" s="40">
        <v>-20609600198</v>
      </c>
      <c r="R10" s="40"/>
      <c r="S10" s="40">
        <v>-66042756879</v>
      </c>
      <c r="T10" s="1"/>
      <c r="U10" s="31">
        <v>1.6799999999999999E-2</v>
      </c>
      <c r="V10" s="1"/>
    </row>
    <row r="11" spans="1:22" ht="21">
      <c r="A11" s="3" t="s">
        <v>16</v>
      </c>
      <c r="B11" s="1"/>
      <c r="C11" s="39">
        <v>0</v>
      </c>
      <c r="D11" s="1"/>
      <c r="E11" s="41">
        <v>-68439888203</v>
      </c>
      <c r="F11" s="1"/>
      <c r="G11" s="40">
        <v>-3636193686</v>
      </c>
      <c r="H11" s="1"/>
      <c r="I11" s="40">
        <v>-72076081889</v>
      </c>
      <c r="J11" s="1"/>
      <c r="K11" s="31">
        <v>0.14269999999999999</v>
      </c>
      <c r="L11" s="1"/>
      <c r="M11" s="40">
        <v>142457379300</v>
      </c>
      <c r="N11" s="1"/>
      <c r="O11" s="40">
        <v>-463540202436</v>
      </c>
      <c r="P11" s="40"/>
      <c r="Q11" s="40">
        <v>-77924983701</v>
      </c>
      <c r="R11" s="40"/>
      <c r="S11" s="40">
        <v>-399007806837</v>
      </c>
      <c r="T11" s="1"/>
      <c r="U11" s="31">
        <v>0.10150000000000001</v>
      </c>
      <c r="V11" s="1"/>
    </row>
    <row r="12" spans="1:22" ht="21">
      <c r="A12" s="3" t="s">
        <v>23</v>
      </c>
      <c r="B12" s="1"/>
      <c r="C12" s="39">
        <v>0</v>
      </c>
      <c r="D12" s="1"/>
      <c r="E12" s="41">
        <v>1954529389</v>
      </c>
      <c r="F12" s="1"/>
      <c r="G12" s="40">
        <v>-1536171349</v>
      </c>
      <c r="H12" s="1"/>
      <c r="I12" s="40">
        <v>418358040</v>
      </c>
      <c r="J12" s="1"/>
      <c r="K12" s="52">
        <v>-8.0000000000000004E-4</v>
      </c>
      <c r="L12" s="1"/>
      <c r="M12" s="32">
        <v>0</v>
      </c>
      <c r="N12" s="1"/>
      <c r="O12" s="40">
        <v>-6600532466</v>
      </c>
      <c r="P12" s="40"/>
      <c r="Q12" s="40">
        <v>-26777371653</v>
      </c>
      <c r="R12" s="40"/>
      <c r="S12" s="40">
        <v>-33377904119</v>
      </c>
      <c r="T12" s="1"/>
      <c r="U12" s="31">
        <v>8.5000000000000006E-3</v>
      </c>
      <c r="V12" s="1"/>
    </row>
    <row r="13" spans="1:22" ht="21">
      <c r="A13" s="3" t="s">
        <v>24</v>
      </c>
      <c r="B13" s="1"/>
      <c r="C13" s="39">
        <v>0</v>
      </c>
      <c r="D13" s="1"/>
      <c r="E13" s="41">
        <v>38021257</v>
      </c>
      <c r="F13" s="1"/>
      <c r="G13" s="40">
        <v>-2290940672</v>
      </c>
      <c r="H13" s="1"/>
      <c r="I13" s="40">
        <v>-2252919415</v>
      </c>
      <c r="J13" s="1"/>
      <c r="K13" s="31">
        <v>4.4999999999999997E-3</v>
      </c>
      <c r="L13" s="1"/>
      <c r="M13" s="40">
        <v>1380600000</v>
      </c>
      <c r="N13" s="1"/>
      <c r="O13" s="40">
        <v>-24960511742</v>
      </c>
      <c r="P13" s="40"/>
      <c r="Q13" s="40">
        <v>-15451440849</v>
      </c>
      <c r="R13" s="40"/>
      <c r="S13" s="40">
        <v>-39031352591</v>
      </c>
      <c r="T13" s="1"/>
      <c r="U13" s="31">
        <v>9.9000000000000008E-3</v>
      </c>
      <c r="V13" s="1"/>
    </row>
    <row r="14" spans="1:22" ht="21">
      <c r="A14" s="3" t="s">
        <v>19</v>
      </c>
      <c r="B14" s="1"/>
      <c r="C14" s="39">
        <v>0</v>
      </c>
      <c r="D14" s="1"/>
      <c r="E14" s="41">
        <v>9259955036</v>
      </c>
      <c r="F14" s="1"/>
      <c r="G14" s="40">
        <v>-8407486686</v>
      </c>
      <c r="H14" s="1"/>
      <c r="I14" s="40">
        <v>852468350</v>
      </c>
      <c r="J14" s="1"/>
      <c r="K14" s="52">
        <v>-1.6999999999999999E-3</v>
      </c>
      <c r="L14" s="1"/>
      <c r="M14" s="40">
        <v>11000000000</v>
      </c>
      <c r="N14" s="1"/>
      <c r="O14" s="40">
        <v>-15029130603</v>
      </c>
      <c r="P14" s="40"/>
      <c r="Q14" s="40">
        <v>-41427047250</v>
      </c>
      <c r="R14" s="40"/>
      <c r="S14" s="40">
        <v>-45456177853</v>
      </c>
      <c r="T14" s="1"/>
      <c r="U14" s="31">
        <v>1.1599999999999999E-2</v>
      </c>
      <c r="V14" s="1"/>
    </row>
    <row r="15" spans="1:22" ht="21">
      <c r="A15" s="3" t="s">
        <v>15</v>
      </c>
      <c r="B15" s="1"/>
      <c r="C15" s="39">
        <v>0</v>
      </c>
      <c r="D15" s="1"/>
      <c r="E15" s="39">
        <v>0</v>
      </c>
      <c r="F15" s="1"/>
      <c r="G15" s="32">
        <v>0</v>
      </c>
      <c r="H15" s="1"/>
      <c r="I15" s="32">
        <v>0</v>
      </c>
      <c r="J15" s="1"/>
      <c r="K15" s="31">
        <v>0</v>
      </c>
      <c r="L15" s="1"/>
      <c r="M15" s="32">
        <v>0</v>
      </c>
      <c r="N15" s="1"/>
      <c r="O15" s="40">
        <v>-1925437099125</v>
      </c>
      <c r="P15" s="40"/>
      <c r="Q15" s="40">
        <v>-83103208331</v>
      </c>
      <c r="R15" s="40"/>
      <c r="S15" s="40">
        <v>-2008540307456</v>
      </c>
      <c r="T15" s="1"/>
      <c r="U15" s="31">
        <v>0.51090000000000002</v>
      </c>
      <c r="V15" s="1"/>
    </row>
    <row r="16" spans="1:22" ht="21">
      <c r="A16" s="3" t="s">
        <v>17</v>
      </c>
      <c r="B16" s="1"/>
      <c r="C16" s="39">
        <v>0</v>
      </c>
      <c r="D16" s="1"/>
      <c r="E16" s="41">
        <v>-375851385719</v>
      </c>
      <c r="F16" s="1"/>
      <c r="G16" s="32">
        <v>0</v>
      </c>
      <c r="H16" s="1"/>
      <c r="I16" s="40">
        <v>-375851385719</v>
      </c>
      <c r="J16" s="1"/>
      <c r="K16" s="31">
        <v>0.74409999999999998</v>
      </c>
      <c r="L16" s="1"/>
      <c r="M16" s="40">
        <v>21261536175</v>
      </c>
      <c r="N16" s="1"/>
      <c r="O16" s="40">
        <v>-1203475823452</v>
      </c>
      <c r="P16" s="40"/>
      <c r="Q16" s="40">
        <v>2048521428</v>
      </c>
      <c r="R16" s="40"/>
      <c r="S16" s="40">
        <v>-1180165765849</v>
      </c>
      <c r="T16" s="1"/>
      <c r="U16" s="31">
        <v>0.30020000000000002</v>
      </c>
      <c r="V16" s="1"/>
    </row>
    <row r="17" spans="1:22" ht="21">
      <c r="A17" s="3" t="s">
        <v>25</v>
      </c>
      <c r="B17" s="1"/>
      <c r="C17" s="39">
        <v>0</v>
      </c>
      <c r="D17" s="1"/>
      <c r="E17" s="41">
        <v>-12447932000</v>
      </c>
      <c r="F17" s="1"/>
      <c r="G17" s="32">
        <v>0</v>
      </c>
      <c r="H17" s="1"/>
      <c r="I17" s="40">
        <v>-12447932000</v>
      </c>
      <c r="J17" s="1"/>
      <c r="K17" s="31">
        <v>2.46E-2</v>
      </c>
      <c r="L17" s="1"/>
      <c r="M17" s="40">
        <v>7647859542</v>
      </c>
      <c r="N17" s="1"/>
      <c r="O17" s="40">
        <v>-39976323840</v>
      </c>
      <c r="P17" s="40"/>
      <c r="Q17" s="40">
        <v>-4135070795</v>
      </c>
      <c r="R17" s="40"/>
      <c r="S17" s="40">
        <v>-36463535093</v>
      </c>
      <c r="T17" s="1"/>
      <c r="U17" s="31">
        <v>9.2999999999999992E-3</v>
      </c>
      <c r="V17" s="1"/>
    </row>
    <row r="18" spans="1:22" ht="21">
      <c r="A18" s="7" t="s">
        <v>20</v>
      </c>
      <c r="B18" s="1"/>
      <c r="C18" s="42">
        <v>0</v>
      </c>
      <c r="D18" s="1"/>
      <c r="E18" s="43">
        <v>-7562566295</v>
      </c>
      <c r="F18" s="1"/>
      <c r="G18" s="33">
        <v>0</v>
      </c>
      <c r="H18" s="1"/>
      <c r="I18" s="44">
        <v>-7562566295</v>
      </c>
      <c r="J18" s="1"/>
      <c r="K18" s="45">
        <v>1.4999999999999999E-2</v>
      </c>
      <c r="L18" s="1"/>
      <c r="M18" s="44">
        <v>5027857399</v>
      </c>
      <c r="N18" s="1"/>
      <c r="O18" s="44">
        <v>-41445327661</v>
      </c>
      <c r="P18" s="40"/>
      <c r="Q18" s="44">
        <v>-12800449602</v>
      </c>
      <c r="R18" s="40"/>
      <c r="S18" s="44">
        <v>-49217919864</v>
      </c>
      <c r="T18" s="1"/>
      <c r="U18" s="45">
        <v>1.2500000000000001E-2</v>
      </c>
      <c r="V18" s="1"/>
    </row>
    <row r="19" spans="1:22" ht="21.75" thickBot="1">
      <c r="A19" s="3" t="s">
        <v>105</v>
      </c>
      <c r="C19" s="48">
        <v>0</v>
      </c>
      <c r="E19" s="46">
        <f>SUM(E8:E18)</f>
        <v>-492440865360</v>
      </c>
      <c r="G19" s="46">
        <f>SUM(G8:G18)</f>
        <v>-16257823507</v>
      </c>
      <c r="I19" s="46">
        <f>SUM(I8:I18)</f>
        <v>-508698688867</v>
      </c>
      <c r="K19" s="47">
        <f>SUM(K8:K18)</f>
        <v>1.0070999999999999</v>
      </c>
      <c r="M19" s="46">
        <f>SUM(M8:M18)</f>
        <v>418878923068</v>
      </c>
      <c r="O19" s="46">
        <f>SUM(O8:O18)</f>
        <v>-4058268128940</v>
      </c>
      <c r="Q19" s="46">
        <f>SUM(Q8:Q18)</f>
        <v>-316368536958</v>
      </c>
      <c r="S19" s="46">
        <f>SUM(S8:S18)</f>
        <v>-3955757742830</v>
      </c>
      <c r="U19" s="47">
        <f>SUM(U8:U18)</f>
        <v>1.0062</v>
      </c>
    </row>
    <row r="20" spans="1:22" ht="19.5" thickTop="1"/>
  </sheetData>
  <mergeCells count="16">
    <mergeCell ref="A2:V2"/>
    <mergeCell ref="A3:U3"/>
    <mergeCell ref="A4:U4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  <pageSetup scale="3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7"/>
  <sheetViews>
    <sheetView rightToLeft="1" view="pageBreakPreview" zoomScaleNormal="100" zoomScaleSheetLayoutView="100" workbookViewId="0">
      <selection activeCell="G14" sqref="G14"/>
    </sheetView>
  </sheetViews>
  <sheetFormatPr defaultRowHeight="18.75"/>
  <cols>
    <col min="1" max="1" width="12.85546875" style="1" bestFit="1" customWidth="1"/>
    <col min="2" max="2" width="1" style="1" customWidth="1"/>
    <col min="3" max="3" width="17.42578125" style="1" bestFit="1" customWidth="1"/>
    <col min="4" max="4" width="1" style="1" customWidth="1"/>
    <col min="5" max="5" width="41.140625" style="1" bestFit="1" customWidth="1"/>
    <col min="6" max="6" width="1.28515625" style="1" customWidth="1"/>
    <col min="7" max="7" width="52.7109375" style="1" customWidth="1"/>
    <col min="8" max="8" width="17.85546875" style="1" customWidth="1"/>
    <col min="9" max="9" width="9.140625" style="1" customWidth="1"/>
    <col min="10" max="16384" width="9.140625" style="1"/>
  </cols>
  <sheetData>
    <row r="2" spans="1:9" ht="30">
      <c r="A2" s="58" t="s">
        <v>0</v>
      </c>
      <c r="B2" s="58"/>
      <c r="C2" s="58"/>
      <c r="D2" s="58"/>
      <c r="E2" s="58"/>
      <c r="F2" s="58"/>
      <c r="G2" s="58"/>
      <c r="H2" s="2"/>
      <c r="I2" s="2"/>
    </row>
    <row r="3" spans="1:9" ht="30">
      <c r="A3" s="58" t="s">
        <v>71</v>
      </c>
      <c r="B3" s="58"/>
      <c r="C3" s="58"/>
      <c r="D3" s="58"/>
      <c r="E3" s="58"/>
      <c r="F3" s="58"/>
      <c r="G3" s="58"/>
      <c r="H3" s="2"/>
      <c r="I3" s="2"/>
    </row>
    <row r="4" spans="1:9" ht="30">
      <c r="A4" s="58" t="s">
        <v>2</v>
      </c>
      <c r="B4" s="58"/>
      <c r="C4" s="58"/>
      <c r="D4" s="58"/>
      <c r="E4" s="58"/>
      <c r="F4" s="58"/>
      <c r="G4" s="58"/>
      <c r="H4" s="2"/>
      <c r="I4" s="2"/>
    </row>
    <row r="5" spans="1:9">
      <c r="A5" s="2"/>
      <c r="B5" s="2"/>
      <c r="C5" s="2"/>
      <c r="D5" s="2"/>
      <c r="E5" s="2"/>
      <c r="F5" s="2"/>
      <c r="G5" s="2"/>
      <c r="H5" s="2"/>
      <c r="I5" s="2"/>
    </row>
    <row r="6" spans="1:9" ht="30">
      <c r="A6" s="57" t="s">
        <v>106</v>
      </c>
      <c r="B6" s="57" t="s">
        <v>106</v>
      </c>
      <c r="C6" s="57" t="s">
        <v>106</v>
      </c>
      <c r="D6" s="2"/>
      <c r="E6" s="20" t="s">
        <v>120</v>
      </c>
      <c r="F6" s="55"/>
      <c r="G6" s="20" t="s">
        <v>121</v>
      </c>
      <c r="H6" s="2"/>
      <c r="I6" s="2"/>
    </row>
    <row r="7" spans="1:9" ht="30">
      <c r="A7" s="58" t="s">
        <v>107</v>
      </c>
      <c r="B7" s="2"/>
      <c r="C7" s="58" t="s">
        <v>42</v>
      </c>
      <c r="D7" s="2"/>
      <c r="E7" s="58" t="s">
        <v>108</v>
      </c>
      <c r="F7" s="19"/>
      <c r="G7" s="58" t="s">
        <v>108</v>
      </c>
      <c r="H7" s="2"/>
      <c r="I7" s="2"/>
    </row>
    <row r="8" spans="1:9" ht="21">
      <c r="A8" s="3" t="s">
        <v>48</v>
      </c>
      <c r="B8" s="2"/>
      <c r="C8" s="2" t="s">
        <v>52</v>
      </c>
      <c r="D8" s="2"/>
      <c r="E8" s="11">
        <v>22695957</v>
      </c>
      <c r="F8" s="11"/>
      <c r="G8" s="11">
        <v>272459125</v>
      </c>
      <c r="H8" s="2"/>
      <c r="I8" s="2"/>
    </row>
    <row r="9" spans="1:9" ht="21">
      <c r="A9" s="3" t="s">
        <v>48</v>
      </c>
      <c r="B9" s="2"/>
      <c r="C9" s="2" t="s">
        <v>54</v>
      </c>
      <c r="D9" s="2"/>
      <c r="E9" s="11">
        <v>2657450139</v>
      </c>
      <c r="F9" s="11"/>
      <c r="G9" s="11">
        <v>19365394622</v>
      </c>
      <c r="H9" s="2"/>
      <c r="I9" s="2"/>
    </row>
    <row r="10" spans="1:9" ht="21">
      <c r="A10" s="3" t="s">
        <v>48</v>
      </c>
      <c r="B10" s="2"/>
      <c r="C10" s="2" t="s">
        <v>56</v>
      </c>
      <c r="D10" s="2"/>
      <c r="E10" s="11">
        <v>89</v>
      </c>
      <c r="F10" s="11"/>
      <c r="G10" s="11">
        <v>229799</v>
      </c>
      <c r="H10" s="2"/>
      <c r="I10" s="2"/>
    </row>
    <row r="11" spans="1:9" ht="21">
      <c r="A11" s="3" t="s">
        <v>48</v>
      </c>
      <c r="B11" s="2"/>
      <c r="C11" s="2" t="s">
        <v>58</v>
      </c>
      <c r="D11" s="2"/>
      <c r="E11" s="11">
        <v>652821576</v>
      </c>
      <c r="F11" s="11"/>
      <c r="G11" s="11">
        <v>1101770260</v>
      </c>
      <c r="H11" s="2"/>
      <c r="I11" s="2"/>
    </row>
    <row r="12" spans="1:9" ht="21">
      <c r="A12" s="3" t="s">
        <v>48</v>
      </c>
      <c r="B12" s="2"/>
      <c r="C12" s="2" t="s">
        <v>59</v>
      </c>
      <c r="D12" s="2"/>
      <c r="E12" s="11">
        <v>72907074</v>
      </c>
      <c r="F12" s="11"/>
      <c r="G12" s="11">
        <v>1288524239</v>
      </c>
      <c r="H12" s="2"/>
      <c r="I12" s="2"/>
    </row>
    <row r="13" spans="1:9" ht="21">
      <c r="A13" s="3" t="s">
        <v>48</v>
      </c>
      <c r="B13" s="2"/>
      <c r="C13" s="2" t="s">
        <v>63</v>
      </c>
      <c r="D13" s="2"/>
      <c r="E13" s="11">
        <v>46666098</v>
      </c>
      <c r="F13" s="11"/>
      <c r="G13" s="11">
        <v>1716896753</v>
      </c>
      <c r="H13" s="2"/>
      <c r="I13" s="2"/>
    </row>
    <row r="14" spans="1:9" ht="21">
      <c r="A14" s="3" t="s">
        <v>48</v>
      </c>
      <c r="B14" s="2"/>
      <c r="C14" s="2" t="s">
        <v>65</v>
      </c>
      <c r="D14" s="2"/>
      <c r="E14" s="11">
        <v>43394405</v>
      </c>
      <c r="F14" s="11"/>
      <c r="G14" s="11">
        <v>921437710</v>
      </c>
      <c r="H14" s="2"/>
      <c r="I14" s="2"/>
    </row>
    <row r="15" spans="1:9" ht="21">
      <c r="A15" s="3" t="s">
        <v>48</v>
      </c>
      <c r="B15" s="2"/>
      <c r="C15" s="2" t="s">
        <v>69</v>
      </c>
      <c r="D15" s="2"/>
      <c r="E15" s="11">
        <v>105246</v>
      </c>
      <c r="F15" s="11"/>
      <c r="G15" s="11">
        <v>348845332</v>
      </c>
      <c r="H15" s="2"/>
      <c r="I15" s="2"/>
    </row>
    <row r="16" spans="1:9" ht="21.75" thickBot="1">
      <c r="A16" s="36" t="s">
        <v>117</v>
      </c>
      <c r="B16" s="2"/>
      <c r="C16" s="2"/>
      <c r="D16" s="2"/>
      <c r="E16" s="8">
        <f>SUM(E8:E15)</f>
        <v>3496040584</v>
      </c>
      <c r="F16" s="54"/>
      <c r="G16" s="8">
        <f>SUM(G8:G15)</f>
        <v>25015557840</v>
      </c>
      <c r="H16" s="2"/>
      <c r="I16" s="2"/>
    </row>
    <row r="17" ht="19.5" thickTop="1"/>
  </sheetData>
  <mergeCells count="8">
    <mergeCell ref="A2:G2"/>
    <mergeCell ref="A3:G3"/>
    <mergeCell ref="A4:G4"/>
    <mergeCell ref="A7"/>
    <mergeCell ref="C7"/>
    <mergeCell ref="A6:C6"/>
    <mergeCell ref="E7"/>
    <mergeCell ref="G7"/>
  </mergeCells>
  <pageMargins left="0.7" right="0.7" top="0.75" bottom="0.75" header="0.3" footer="0.3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  <vt:lpstr>'اوراق مشارکت'!Print_Area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'سرمایه‌گذاری در سهام'!Print_Area</vt:lpstr>
      <vt:lpstr>سهام!Print_Area</vt:lpstr>
      <vt:lpstr>'سود اوراق بهادار و سپرده بانکی'!Print_Area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الهه سلیمانی‌نژاد</dc:creator>
  <cp:lastModifiedBy>الهه سلیمانی‌نژاد</cp:lastModifiedBy>
  <dcterms:created xsi:type="dcterms:W3CDTF">2022-02-20T09:08:12Z</dcterms:created>
  <dcterms:modified xsi:type="dcterms:W3CDTF">2022-02-22T04:54:10Z</dcterms:modified>
</cp:coreProperties>
</file>