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und\گزارش پرتفو ماهانه\پرتفوی بازار\1401\"/>
    </mc:Choice>
  </mc:AlternateContent>
  <xr:revisionPtr revIDLastSave="0" documentId="13_ncr:1_{BFE2AD21-4274-46E8-8B95-A338FB7790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Print_Area" localSheetId="1">'اوراق مشارکت'!$A$1:$AM$12</definedName>
    <definedName name="_xlnm.Print_Area" localSheetId="9">'درآمد سپرده بانکی'!$A$1:$G$19</definedName>
    <definedName name="_xlnm.Print_Area" localSheetId="4">'درآمد سود سهام'!$A$1:$S$13</definedName>
    <definedName name="_xlnm.Print_Area" localSheetId="5">'درآمد ناشی از تغییر قیمت اوراق'!$A$1:$Q$23</definedName>
    <definedName name="_xlnm.Print_Area" localSheetId="6">'درآمد ناشی از فروش'!$A$1:$Q$20</definedName>
    <definedName name="_xlnm.Print_Area" localSheetId="10">'سایر درآمدها'!$A$1:$E$11</definedName>
    <definedName name="_xlnm.Print_Area" localSheetId="2">سپرده!$A$1:$S$22</definedName>
    <definedName name="_xlnm.Print_Area" localSheetId="8">'سرمایه‌گذاری در اوراق بهادار'!$A$1:$Q$11</definedName>
    <definedName name="_xlnm.Print_Area" localSheetId="3">'سود اوراق بهادار و سپرده بانکی'!$A$1:$Q$18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0" i="1" l="1"/>
  <c r="Q9" i="12"/>
  <c r="O9" i="12"/>
  <c r="M9" i="12"/>
  <c r="K9" i="12"/>
  <c r="I9" i="12"/>
  <c r="G9" i="12"/>
  <c r="E9" i="12"/>
  <c r="C9" i="12"/>
  <c r="S11" i="8"/>
  <c r="AK10" i="3"/>
  <c r="AI10" i="3"/>
  <c r="AG10" i="3"/>
  <c r="AA10" i="3"/>
  <c r="W10" i="3"/>
  <c r="S10" i="3"/>
  <c r="Q10" i="3"/>
  <c r="E20" i="1"/>
  <c r="K20" i="1"/>
  <c r="O21" i="6"/>
  <c r="Q21" i="6"/>
  <c r="S21" i="6"/>
  <c r="E19" i="10"/>
  <c r="Q19" i="10"/>
  <c r="O19" i="10"/>
  <c r="M19" i="10"/>
  <c r="I19" i="10"/>
  <c r="G19" i="10"/>
  <c r="U19" i="11"/>
  <c r="S19" i="11"/>
  <c r="Q19" i="11"/>
  <c r="O19" i="11"/>
  <c r="M19" i="11"/>
  <c r="K19" i="11"/>
  <c r="I19" i="11"/>
  <c r="G19" i="11"/>
  <c r="E19" i="11"/>
  <c r="C19" i="11"/>
  <c r="G17" i="13"/>
  <c r="E17" i="13"/>
  <c r="E9" i="14"/>
  <c r="C9" i="14"/>
  <c r="G10" i="15"/>
  <c r="E10" i="15"/>
  <c r="C10" i="15"/>
  <c r="G20" i="9"/>
  <c r="I20" i="9"/>
  <c r="M20" i="9"/>
  <c r="O20" i="9"/>
  <c r="Q20" i="9"/>
  <c r="E20" i="9"/>
  <c r="Q11" i="8"/>
  <c r="O11" i="8"/>
  <c r="M11" i="8"/>
  <c r="K11" i="8"/>
  <c r="I11" i="8"/>
  <c r="Q17" i="7"/>
  <c r="O17" i="7"/>
  <c r="M17" i="7"/>
  <c r="K17" i="7"/>
  <c r="I17" i="7"/>
  <c r="G17" i="7"/>
  <c r="K21" i="6"/>
  <c r="M21" i="6"/>
  <c r="W20" i="1"/>
  <c r="U20" i="1"/>
  <c r="O20" i="1"/>
  <c r="G20" i="1"/>
</calcChain>
</file>

<file path=xl/sharedStrings.xml><?xml version="1.0" encoding="utf-8"?>
<sst xmlns="http://schemas.openxmlformats.org/spreadsheetml/2006/main" count="508" uniqueCount="114">
  <si>
    <t>صندوق سرمایه‌گذاری اختصاصی بازارگردانی گروه دی</t>
  </si>
  <si>
    <t>صورت وضعیت پورتفوی</t>
  </si>
  <si>
    <t>برای ماه منتهی به 1401/01/31</t>
  </si>
  <si>
    <t>نام شرکت</t>
  </si>
  <si>
    <t>1400/12/29</t>
  </si>
  <si>
    <t>تغییرات طی دوره</t>
  </si>
  <si>
    <t>1401/01/31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</si>
  <si>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</si>
  <si>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</si>
  <si>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</si>
  <si>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</si>
  <si>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</si>
  <si>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</si>
  <si>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</si>
  <si>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</si>
  <si>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دی</t>
  </si>
  <si>
    <t>بیمه  دی</t>
  </si>
  <si>
    <t>تولید نیروی برق دماوند</t>
  </si>
  <si>
    <t>خوراک‌  دام‌ پارس‌</t>
  </si>
  <si>
    <t>سرمایه گذاری آوا نوین</t>
  </si>
  <si>
    <t>سرمایه گذاری کشاورزی کوثر</t>
  </si>
  <si>
    <t>سرمایه‌گذاری‌بوعلی‌</t>
  </si>
  <si>
    <t>گسترش‌صنایع‌وخدمات‌کشاورزی‌</t>
  </si>
  <si>
    <t>مجتمع تولید گوشت مرغ ماهان</t>
  </si>
  <si>
    <t>نیروگاه زاگرس کوثر</t>
  </si>
  <si>
    <t>کشت وصنعت شریف آباد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</si>
  <si>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</si>
  <si>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</si>
  <si>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</si>
  <si>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</si>
  <si>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</si>
  <si>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</si>
  <si>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</si>
  <si>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</si>
  <si>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</si>
  <si>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اسنادخزانه-م19بودجه98-020322</t>
  </si>
  <si>
    <t>بله</t>
  </si>
  <si>
    <t>1399/01/30</t>
  </si>
  <si>
    <t>1402/03/24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</si>
  <si>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</si>
  <si>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</si>
  <si>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</si>
  <si>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</si>
  <si>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</si>
  <si>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</si>
  <si>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</si>
  <si>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</si>
  <si>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</si>
  <si>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دی وزرا</t>
  </si>
  <si>
    <t>103708200003</t>
  </si>
  <si>
    <t>حساب جاری</t>
  </si>
  <si>
    <t>1395/08/18</t>
  </si>
  <si>
    <t>203710018003</t>
  </si>
  <si>
    <t>سپرده کوتاه مدت</t>
  </si>
  <si>
    <t>0204656092002</t>
  </si>
  <si>
    <t>1397/03/09</t>
  </si>
  <si>
    <t>0205131115003</t>
  </si>
  <si>
    <t>1399/03/21</t>
  </si>
  <si>
    <t>0205131158003</t>
  </si>
  <si>
    <t>0205131170008</t>
  </si>
  <si>
    <t>0205318070005</t>
  </si>
  <si>
    <t>1399/09/17</t>
  </si>
  <si>
    <t>0205318076002</t>
  </si>
  <si>
    <t>0205324856009</t>
  </si>
  <si>
    <t>1399/09/25</t>
  </si>
  <si>
    <t>0305372199003</t>
  </si>
  <si>
    <t>1399/11/26</t>
  </si>
  <si>
    <t>0305372204001</t>
  </si>
  <si>
    <t>0305372239007</t>
  </si>
  <si>
    <t xml:space="preserve">0205462879003 </t>
  </si>
  <si>
    <t>1400/03/22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</si>
  <si>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</si>
  <si>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</si>
  <si>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</si>
  <si>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</si>
  <si>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</si>
  <si>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</si>
  <si>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</si>
  <si>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</si>
  <si>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</si>
  <si>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</si>
  <si>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</si>
  <si>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</si>
  <si>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</si>
  <si>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</si>
  <si>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</si>
  <si>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1401/01/21</t>
  </si>
  <si>
    <t>1401/01/27</t>
  </si>
  <si>
    <t>1401/01/24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</si>
  <si>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</si>
  <si>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</si>
  <si>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</si>
  <si>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</si>
  <si>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</si>
  <si>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</si>
  <si>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</si>
  <si>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</si>
  <si>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</si>
  <si>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</si>
  <si>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</si>
  <si>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</si>
  <si>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</si>
  <si>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</si>
  <si>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</si>
  <si>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</si>
  <si>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</si>
  <si>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 xml:space="preserve"> 1401/01/31</t>
  </si>
  <si>
    <t>تغییرات طی فروردین ماه 1401</t>
  </si>
  <si>
    <t xml:space="preserve">جمع </t>
  </si>
  <si>
    <t>تغییرات طی فرودین ماه 1401</t>
  </si>
  <si>
    <t>طی فرودین ماه 1401</t>
  </si>
  <si>
    <t>از ابتدای سال مالی تا پایان فرودین ماه 1401</t>
  </si>
  <si>
    <t xml:space="preserve">طی فرودین ماه 1401 </t>
  </si>
  <si>
    <t xml:space="preserve">از ابتدای سال مالی تا پایان فرودین ماه 1401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</si>
</sst>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name val="Calibri"/>
    </font>
    <font>
      <sz val="12"/>
      <name val="B Nazanin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3" fontId="3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/>
    <xf numFmtId="3" fontId="3" fillId="0" borderId="1" xfId="0" applyNumberFormat="1" applyFont="1" applyBorder="1"/>
    <xf numFmtId="10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38" fontId="3" fillId="0" borderId="0" xfId="0" applyNumberFormat="1" applyFont="1"/>
    <xf numFmtId="38" fontId="5" fillId="0" borderId="0" xfId="0" applyNumberFormat="1" applyFont="1"/>
    <xf numFmtId="38" fontId="3" fillId="0" borderId="0" xfId="0" applyNumberFormat="1" applyFont="1" applyAlignment="1">
      <alignment horizontal="center"/>
    </xf>
    <xf numFmtId="38" fontId="5" fillId="0" borderId="1" xfId="0" applyNumberFormat="1" applyFont="1" applyBorder="1"/>
    <xf numFmtId="38" fontId="3" fillId="0" borderId="1" xfId="0" applyNumberFormat="1" applyFont="1" applyBorder="1"/>
    <xf numFmtId="38" fontId="3" fillId="0" borderId="1" xfId="0" applyNumberFormat="1" applyFont="1" applyBorder="1" applyAlignment="1">
      <alignment horizontal="center"/>
    </xf>
    <xf numFmtId="38" fontId="3" fillId="0" borderId="2" xfId="0" applyNumberFormat="1" applyFont="1" applyBorder="1"/>
    <xf numFmtId="3" fontId="3" fillId="0" borderId="0" xfId="0" applyNumberFormat="1" applyFont="1" applyAlignment="1">
      <alignment horizontal="center"/>
    </xf>
    <xf numFmtId="9" fontId="3" fillId="0" borderId="0" xfId="2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8" fontId="1" fillId="0" borderId="0" xfId="0" applyNumberFormat="1" applyFont="1"/>
    <xf numFmtId="10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0" xfId="0" applyNumberFormat="1" applyFont="1" applyBorder="1"/>
    <xf numFmtId="38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5" fillId="0" borderId="3" xfId="0" applyFont="1" applyBorder="1"/>
    <xf numFmtId="164" fontId="3" fillId="0" borderId="0" xfId="1" applyNumberFormat="1" applyFont="1"/>
    <xf numFmtId="164" fontId="5" fillId="0" borderId="0" xfId="1" applyNumberFormat="1" applyFont="1"/>
    <xf numFmtId="164" fontId="5" fillId="0" borderId="1" xfId="1" applyNumberFormat="1" applyFont="1" applyBorder="1"/>
    <xf numFmtId="164" fontId="3" fillId="0" borderId="1" xfId="1" applyNumberFormat="1" applyFont="1" applyBorder="1"/>
    <xf numFmtId="164" fontId="3" fillId="0" borderId="2" xfId="1" applyNumberFormat="1" applyFont="1" applyBorder="1"/>
    <xf numFmtId="38" fontId="3" fillId="0" borderId="0" xfId="1" applyNumberFormat="1" applyFont="1"/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38" fontId="7" fillId="0" borderId="0" xfId="0" applyNumberFormat="1" applyFont="1"/>
    <xf numFmtId="38" fontId="7" fillId="0" borderId="0" xfId="0" applyNumberFormat="1" applyFont="1" applyAlignment="1">
      <alignment wrapText="1"/>
    </xf>
    <xf numFmtId="164" fontId="7" fillId="0" borderId="0" xfId="1" applyNumberFormat="1" applyFont="1"/>
    <xf numFmtId="164" fontId="7" fillId="0" borderId="0" xfId="1" applyNumberFormat="1" applyFont="1" applyAlignment="1">
      <alignment wrapText="1"/>
    </xf>
    <xf numFmtId="164" fontId="3" fillId="0" borderId="0" xfId="1" applyNumberFormat="1" applyFont="1" applyAlignment="1">
      <alignment wrapText="1"/>
    </xf>
    <xf numFmtId="0" fontId="1" fillId="0" borderId="0" xfId="0" applyFont="1" applyAlignment="1">
      <alignment wrapText="1"/>
    </xf>
    <xf numFmtId="0" fontId="5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10" fontId="3" fillId="0" borderId="1" xfId="0" applyNumberFormat="1" applyFont="1" applyBorder="1" applyAlignment="1">
      <alignment horizontal="center" vertical="center"/>
    </xf>
    <xf numFmtId="9" fontId="3" fillId="0" borderId="2" xfId="2" applyFont="1" applyBorder="1" applyAlignment="1">
      <alignment horizontal="center" vertical="center"/>
    </xf>
    <xf numFmtId="10" fontId="3" fillId="0" borderId="2" xfId="2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38" fontId="6" fillId="0" borderId="0" xfId="0" applyNumberFormat="1" applyFont="1" applyAlignment="1">
      <alignment horizontal="center" vertical="center"/>
    </xf>
    <xf numFmtId="38" fontId="6" fillId="0" borderId="1" xfId="0" applyNumberFormat="1" applyFont="1" applyBorder="1" applyAlignment="1">
      <alignment horizontal="center" vertical="center" wrapText="1"/>
    </xf>
    <xf numFmtId="38" fontId="6" fillId="0" borderId="1" xfId="0" applyNumberFormat="1" applyFont="1" applyBorder="1" applyAlignment="1">
      <alignment horizontal="center" vertical="center"/>
    </xf>
    <xf numFmtId="38" fontId="6" fillId="0" borderId="0" xfId="0" applyNumberFormat="1" applyFont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0" fontId="3" fillId="0" borderId="3" xfId="2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1"/>
  <sheetViews>
    <sheetView rightToLeft="1" tabSelected="1" view="pageBreakPreview" zoomScaleNormal="100" zoomScaleSheetLayoutView="100" workbookViewId="0">
      <selection activeCell="I22" sqref="I22"/>
    </sheetView>
  </sheetViews>
  <sheetFormatPr defaultRowHeight="18.75"/>
  <cols>
    <col min="1" max="1" width="27.28515625" style="2" bestFit="1" customWidth="1"/>
    <col min="2" max="2" width="1" style="2" customWidth="1"/>
    <col min="3" max="3" width="14.140625" style="2" customWidth="1"/>
    <col min="4" max="4" width="1" style="2" customWidth="1"/>
    <col min="5" max="5" width="18.85546875" style="2" customWidth="1"/>
    <col min="6" max="6" width="1" style="2" customWidth="1"/>
    <col min="7" max="7" width="18.28515625" style="2" customWidth="1"/>
    <col min="8" max="8" width="1" style="2" customWidth="1"/>
    <col min="9" max="9" width="11.42578125" style="2" bestFit="1" customWidth="1"/>
    <col min="10" max="10" width="1" style="2" customWidth="1"/>
    <col min="11" max="11" width="18.42578125" style="2" bestFit="1" customWidth="1"/>
    <col min="12" max="12" width="1" style="2" customWidth="1"/>
    <col min="13" max="13" width="12.140625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14.140625" style="2" customWidth="1"/>
    <col min="18" max="18" width="1" style="2" customWidth="1"/>
    <col min="19" max="19" width="9.42578125" style="2" customWidth="1"/>
    <col min="20" max="20" width="1" style="2" customWidth="1"/>
    <col min="21" max="21" width="18.85546875" style="2" customWidth="1"/>
    <col min="22" max="22" width="1" style="2" customWidth="1"/>
    <col min="23" max="23" width="18.28515625" style="2" customWidth="1"/>
    <col min="24" max="24" width="1" style="2" customWidth="1"/>
    <col min="25" max="25" width="16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4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5" ht="24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</row>
    <row r="4" spans="1:25" ht="24">
      <c r="A4" s="65" t="s">
        <v>106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</row>
    <row r="5" spans="1:25" ht="22.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24">
      <c r="A6" s="69" t="s">
        <v>3</v>
      </c>
      <c r="B6" s="40"/>
      <c r="C6" s="68" t="s">
        <v>4</v>
      </c>
      <c r="D6" s="68" t="s">
        <v>4</v>
      </c>
      <c r="E6" s="68" t="s">
        <v>4</v>
      </c>
      <c r="F6" s="68" t="s">
        <v>4</v>
      </c>
      <c r="G6" s="68" t="s">
        <v>4</v>
      </c>
      <c r="H6" s="40"/>
      <c r="I6" s="68" t="s">
        <v>107</v>
      </c>
      <c r="J6" s="68" t="s">
        <v>5</v>
      </c>
      <c r="K6" s="68" t="s">
        <v>5</v>
      </c>
      <c r="L6" s="68" t="s">
        <v>5</v>
      </c>
      <c r="M6" s="68" t="s">
        <v>5</v>
      </c>
      <c r="N6" s="68" t="s">
        <v>5</v>
      </c>
      <c r="O6" s="68" t="s">
        <v>5</v>
      </c>
      <c r="P6" s="40"/>
      <c r="Q6" s="68" t="s">
        <v>6</v>
      </c>
      <c r="R6" s="68" t="s">
        <v>6</v>
      </c>
      <c r="S6" s="68" t="s">
        <v>6</v>
      </c>
      <c r="T6" s="68" t="s">
        <v>6</v>
      </c>
      <c r="U6" s="68" t="s">
        <v>6</v>
      </c>
      <c r="V6" s="68" t="s">
        <v>6</v>
      </c>
      <c r="W6" s="68" t="s">
        <v>6</v>
      </c>
      <c r="X6" s="68" t="s">
        <v>6</v>
      </c>
      <c r="Y6" s="68" t="s">
        <v>6</v>
      </c>
    </row>
    <row r="7" spans="1:25" ht="24">
      <c r="A7" s="69" t="s">
        <v>3</v>
      </c>
      <c r="B7" s="40"/>
      <c r="C7" s="69" t="s">
        <v>7</v>
      </c>
      <c r="D7" s="40"/>
      <c r="E7" s="69" t="s">
        <v>8</v>
      </c>
      <c r="F7" s="40"/>
      <c r="G7" s="66" t="s">
        <v>9</v>
      </c>
      <c r="H7" s="40"/>
      <c r="I7" s="68" t="s">
        <v>10</v>
      </c>
      <c r="J7" s="68" t="s">
        <v>10</v>
      </c>
      <c r="K7" s="68" t="s">
        <v>10</v>
      </c>
      <c r="L7" s="40"/>
      <c r="M7" s="68" t="s">
        <v>11</v>
      </c>
      <c r="N7" s="68" t="s">
        <v>11</v>
      </c>
      <c r="O7" s="68" t="s">
        <v>11</v>
      </c>
      <c r="P7" s="40"/>
      <c r="Q7" s="69" t="s">
        <v>7</v>
      </c>
      <c r="R7" s="40"/>
      <c r="S7" s="66" t="s">
        <v>12</v>
      </c>
      <c r="T7" s="40"/>
      <c r="U7" s="66" t="s">
        <v>8</v>
      </c>
      <c r="V7" s="40"/>
      <c r="W7" s="66" t="s">
        <v>9</v>
      </c>
      <c r="X7" s="40"/>
      <c r="Y7" s="66" t="s">
        <v>13</v>
      </c>
    </row>
    <row r="8" spans="1:25" ht="58.5" customHeight="1">
      <c r="A8" s="68" t="s">
        <v>3</v>
      </c>
      <c r="B8" s="40"/>
      <c r="C8" s="68" t="s">
        <v>7</v>
      </c>
      <c r="D8" s="40"/>
      <c r="E8" s="68" t="s">
        <v>8</v>
      </c>
      <c r="F8" s="40"/>
      <c r="G8" s="67" t="s">
        <v>9</v>
      </c>
      <c r="H8" s="40"/>
      <c r="I8" s="68" t="s">
        <v>7</v>
      </c>
      <c r="J8" s="40"/>
      <c r="K8" s="68" t="s">
        <v>8</v>
      </c>
      <c r="L8" s="40"/>
      <c r="M8" s="68" t="s">
        <v>7</v>
      </c>
      <c r="N8" s="40"/>
      <c r="O8" s="68" t="s">
        <v>14</v>
      </c>
      <c r="P8" s="40"/>
      <c r="Q8" s="68" t="s">
        <v>7</v>
      </c>
      <c r="R8" s="40"/>
      <c r="S8" s="67" t="s">
        <v>12</v>
      </c>
      <c r="T8" s="40"/>
      <c r="U8" s="67" t="s">
        <v>8</v>
      </c>
      <c r="V8" s="40"/>
      <c r="W8" s="67" t="s">
        <v>9</v>
      </c>
      <c r="X8" s="40"/>
      <c r="Y8" s="67" t="s">
        <v>13</v>
      </c>
    </row>
    <row r="9" spans="1:25" ht="21">
      <c r="A9" s="3" t="s">
        <v>15</v>
      </c>
      <c r="C9" s="4">
        <v>4021822784</v>
      </c>
      <c r="E9" s="4">
        <v>7678931125244</v>
      </c>
      <c r="G9" s="4">
        <v>3765583928167.0601</v>
      </c>
      <c r="I9" s="19">
        <v>0</v>
      </c>
      <c r="K9" s="19">
        <v>0</v>
      </c>
      <c r="M9" s="4">
        <v>1</v>
      </c>
      <c r="O9" s="4">
        <v>1</v>
      </c>
      <c r="Q9" s="4">
        <v>4021822783</v>
      </c>
      <c r="S9" s="4">
        <v>937</v>
      </c>
      <c r="U9" s="4">
        <v>7678931123335</v>
      </c>
      <c r="W9" s="4">
        <v>3765583927230.77</v>
      </c>
      <c r="Y9" s="5">
        <v>0.40710000000000002</v>
      </c>
    </row>
    <row r="10" spans="1:25" ht="21">
      <c r="A10" s="3" t="s">
        <v>16</v>
      </c>
      <c r="C10" s="4">
        <v>104304297</v>
      </c>
      <c r="E10" s="4">
        <v>818642448804</v>
      </c>
      <c r="G10" s="4">
        <v>368122790893.47699</v>
      </c>
      <c r="I10" s="4">
        <v>415000</v>
      </c>
      <c r="K10" s="4">
        <v>1603154252</v>
      </c>
      <c r="M10" s="4">
        <v>3677000</v>
      </c>
      <c r="O10" s="4">
        <v>15912356586</v>
      </c>
      <c r="Q10" s="4">
        <v>101042297</v>
      </c>
      <c r="S10" s="4">
        <v>4674</v>
      </c>
      <c r="U10" s="4">
        <v>791443731555</v>
      </c>
      <c r="W10" s="4">
        <v>471912769688.90503</v>
      </c>
      <c r="Y10" s="5">
        <v>5.0999999999999997E-2</v>
      </c>
    </row>
    <row r="11" spans="1:25" ht="21">
      <c r="A11" s="3" t="s">
        <v>17</v>
      </c>
      <c r="C11" s="4">
        <v>98930657</v>
      </c>
      <c r="E11" s="4">
        <v>2531635580419</v>
      </c>
      <c r="G11" s="4">
        <v>1772478571733.1899</v>
      </c>
      <c r="I11" s="4">
        <v>2154000</v>
      </c>
      <c r="K11" s="4">
        <v>41572775811</v>
      </c>
      <c r="M11" s="4">
        <v>920000</v>
      </c>
      <c r="O11" s="4">
        <v>18070459147</v>
      </c>
      <c r="Q11" s="4">
        <v>100164657</v>
      </c>
      <c r="S11" s="4">
        <v>19800</v>
      </c>
      <c r="U11" s="4">
        <v>2549739214509</v>
      </c>
      <c r="W11" s="4">
        <v>1981752930841.46</v>
      </c>
      <c r="Y11" s="5">
        <v>0.21429999999999999</v>
      </c>
    </row>
    <row r="12" spans="1:25" ht="21">
      <c r="A12" s="3" t="s">
        <v>18</v>
      </c>
      <c r="C12" s="4">
        <v>1191504</v>
      </c>
      <c r="E12" s="4">
        <v>60993480573</v>
      </c>
      <c r="G12" s="4">
        <v>43492561632.748802</v>
      </c>
      <c r="I12" s="19">
        <v>0</v>
      </c>
      <c r="K12" s="19">
        <v>0</v>
      </c>
      <c r="M12" s="4">
        <v>60000</v>
      </c>
      <c r="O12" s="4">
        <v>2737517956</v>
      </c>
      <c r="Q12" s="4">
        <v>1131504</v>
      </c>
      <c r="S12" s="4">
        <v>53560</v>
      </c>
      <c r="U12" s="4">
        <v>57922060892</v>
      </c>
      <c r="W12" s="4">
        <v>60557295690.777603</v>
      </c>
      <c r="Y12" s="5">
        <v>6.4999999999999997E-3</v>
      </c>
    </row>
    <row r="13" spans="1:25" ht="21">
      <c r="A13" s="3" t="s">
        <v>19</v>
      </c>
      <c r="C13" s="4">
        <v>13708447</v>
      </c>
      <c r="E13" s="4">
        <v>46985371664</v>
      </c>
      <c r="G13" s="4">
        <v>31354787420.260899</v>
      </c>
      <c r="I13" s="4">
        <v>1618232</v>
      </c>
      <c r="K13" s="4">
        <v>4207174521</v>
      </c>
      <c r="M13" s="4">
        <v>5500000</v>
      </c>
      <c r="O13" s="4">
        <v>15008185586</v>
      </c>
      <c r="Q13" s="4">
        <v>9826679</v>
      </c>
      <c r="S13" s="4">
        <v>3087</v>
      </c>
      <c r="U13" s="4">
        <v>32668024546</v>
      </c>
      <c r="W13" s="4">
        <v>30311903504.864498</v>
      </c>
      <c r="Y13" s="5">
        <v>3.3E-3</v>
      </c>
    </row>
    <row r="14" spans="1:25" ht="21">
      <c r="A14" s="3" t="s">
        <v>20</v>
      </c>
      <c r="C14" s="4">
        <v>6766397</v>
      </c>
      <c r="E14" s="4">
        <v>114065394228</v>
      </c>
      <c r="G14" s="4">
        <v>90059910449.889603</v>
      </c>
      <c r="I14" s="4">
        <v>1805829</v>
      </c>
      <c r="K14" s="4">
        <v>25459095890</v>
      </c>
      <c r="M14" s="4">
        <v>1480000</v>
      </c>
      <c r="O14" s="4">
        <v>21584271437</v>
      </c>
      <c r="Q14" s="4">
        <v>7092226</v>
      </c>
      <c r="S14" s="4">
        <v>16090</v>
      </c>
      <c r="U14" s="4">
        <v>115147649958</v>
      </c>
      <c r="W14" s="4">
        <v>114027189763.582</v>
      </c>
      <c r="Y14" s="5">
        <v>1.23E-2</v>
      </c>
    </row>
    <row r="15" spans="1:25" ht="21">
      <c r="A15" s="3" t="s">
        <v>21</v>
      </c>
      <c r="C15" s="4">
        <v>132357766</v>
      </c>
      <c r="E15" s="4">
        <v>789879582239</v>
      </c>
      <c r="G15" s="4">
        <v>497551488956.07397</v>
      </c>
      <c r="I15" s="4">
        <v>835000</v>
      </c>
      <c r="K15" s="4">
        <v>3560133342</v>
      </c>
      <c r="M15" s="4">
        <v>1800000</v>
      </c>
      <c r="O15" s="4">
        <v>7911083063</v>
      </c>
      <c r="Q15" s="4">
        <v>131392766</v>
      </c>
      <c r="S15" s="4">
        <v>4485</v>
      </c>
      <c r="U15" s="4">
        <v>782709060257</v>
      </c>
      <c r="W15" s="4">
        <v>588848690127.81201</v>
      </c>
      <c r="Y15" s="5">
        <v>6.3700000000000007E-2</v>
      </c>
    </row>
    <row r="16" spans="1:25" ht="21">
      <c r="A16" s="3" t="s">
        <v>22</v>
      </c>
      <c r="C16" s="4">
        <v>1770820</v>
      </c>
      <c r="E16" s="4">
        <v>64988624755</v>
      </c>
      <c r="G16" s="4">
        <v>54464415161.903999</v>
      </c>
      <c r="I16" s="4">
        <v>50500</v>
      </c>
      <c r="K16" s="4">
        <v>1786395224</v>
      </c>
      <c r="M16" s="4">
        <v>85000</v>
      </c>
      <c r="O16" s="4">
        <v>2962546802</v>
      </c>
      <c r="Q16" s="4">
        <v>1736320</v>
      </c>
      <c r="S16" s="4">
        <v>33890</v>
      </c>
      <c r="U16" s="4">
        <v>63656865214</v>
      </c>
      <c r="W16" s="4">
        <v>58799163447.552002</v>
      </c>
      <c r="Y16" s="5">
        <v>6.4000000000000003E-3</v>
      </c>
    </row>
    <row r="17" spans="1:25" ht="21">
      <c r="A17" s="3" t="s">
        <v>23</v>
      </c>
      <c r="C17" s="4">
        <v>4239851</v>
      </c>
      <c r="E17" s="4">
        <v>32663043423</v>
      </c>
      <c r="G17" s="4">
        <v>28851441537.164398</v>
      </c>
      <c r="I17" s="4">
        <v>1393279</v>
      </c>
      <c r="K17" s="4">
        <v>9956486317</v>
      </c>
      <c r="M17" s="4">
        <v>1950001</v>
      </c>
      <c r="O17" s="4">
        <v>14895292333</v>
      </c>
      <c r="Q17" s="4">
        <v>3683129</v>
      </c>
      <c r="S17" s="4">
        <v>8270</v>
      </c>
      <c r="U17" s="4">
        <v>27867307109</v>
      </c>
      <c r="W17" s="4">
        <v>30436327627.6092</v>
      </c>
      <c r="Y17" s="5">
        <v>3.3E-3</v>
      </c>
    </row>
    <row r="18" spans="1:25" ht="21">
      <c r="A18" s="3" t="s">
        <v>24</v>
      </c>
      <c r="C18" s="4">
        <v>11451695</v>
      </c>
      <c r="E18" s="4">
        <v>52829601034</v>
      </c>
      <c r="G18" s="4">
        <v>37464354864.433197</v>
      </c>
      <c r="I18" s="4">
        <v>4501304</v>
      </c>
      <c r="K18" s="4">
        <v>16372191494</v>
      </c>
      <c r="M18" s="4">
        <v>1950001</v>
      </c>
      <c r="O18" s="4">
        <v>14061365442</v>
      </c>
      <c r="Q18" s="4">
        <v>12187999</v>
      </c>
      <c r="S18" s="4">
        <v>3842</v>
      </c>
      <c r="U18" s="4">
        <v>52608771780</v>
      </c>
      <c r="W18" s="4">
        <v>46790704175.9599</v>
      </c>
      <c r="Y18" s="5">
        <v>5.1000000000000004E-3</v>
      </c>
    </row>
    <row r="19" spans="1:25" ht="21">
      <c r="A19" s="7" t="s">
        <v>25</v>
      </c>
      <c r="C19" s="4">
        <v>25636027</v>
      </c>
      <c r="E19" s="8">
        <v>112454844486</v>
      </c>
      <c r="G19" s="8">
        <v>76465382704.147797</v>
      </c>
      <c r="I19" s="4">
        <v>1703991</v>
      </c>
      <c r="K19" s="8">
        <v>5548393516</v>
      </c>
      <c r="M19" s="4">
        <v>1070000</v>
      </c>
      <c r="O19" s="8">
        <v>3559912460</v>
      </c>
      <c r="Q19" s="4">
        <v>26270018</v>
      </c>
      <c r="S19" s="4">
        <v>3808</v>
      </c>
      <c r="U19" s="8">
        <v>113354700276</v>
      </c>
      <c r="W19" s="8">
        <v>99960201010.306595</v>
      </c>
      <c r="Y19" s="9">
        <v>1.0800000000000001E-2</v>
      </c>
    </row>
    <row r="20" spans="1:25" ht="21.75" thickBot="1">
      <c r="A20" s="3" t="s">
        <v>98</v>
      </c>
      <c r="E20" s="10">
        <f>SUM(E9:E19)</f>
        <v>12304069096869</v>
      </c>
      <c r="G20" s="10">
        <f>SUM(G9:G19)</f>
        <v>6765889633520.3496</v>
      </c>
      <c r="K20" s="10">
        <f>SUM(K9:K19)</f>
        <v>110065800367</v>
      </c>
      <c r="O20" s="10">
        <f>SUM(O9:O19)</f>
        <v>116702990813</v>
      </c>
      <c r="U20" s="10">
        <f>SUM(U9:U19)</f>
        <v>12266048509431</v>
      </c>
      <c r="W20" s="10">
        <f>SUM(W9:W19)</f>
        <v>7248981103109.5977</v>
      </c>
      <c r="Y20" s="39">
        <f>SUM(Y9:Y19)</f>
        <v>0.78379999999999983</v>
      </c>
    </row>
    <row r="21" spans="1:25" ht="19.5" thickTop="1"/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22"/>
  <sheetViews>
    <sheetView rightToLeft="1" view="pageBreakPreview" zoomScale="60" zoomScaleNormal="100" workbookViewId="0">
      <selection activeCell="E7" sqref="E7"/>
    </sheetView>
  </sheetViews>
  <sheetFormatPr defaultRowHeight="15"/>
  <cols>
    <col min="1" max="1" width="12.57031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52.85546875" style="1" customWidth="1"/>
    <col min="8" max="16384" width="9.140625" style="1"/>
  </cols>
  <sheetData>
    <row r="2" spans="1:7" ht="24">
      <c r="A2" s="65" t="s">
        <v>0</v>
      </c>
      <c r="B2" s="65"/>
      <c r="C2" s="65"/>
      <c r="D2" s="65"/>
      <c r="E2" s="65"/>
      <c r="F2" s="65"/>
      <c r="G2" s="65"/>
    </row>
    <row r="3" spans="1:7" ht="24">
      <c r="A3" s="65" t="s">
        <v>71</v>
      </c>
      <c r="B3" s="65"/>
      <c r="C3" s="65"/>
      <c r="D3" s="65"/>
      <c r="E3" s="65"/>
      <c r="F3" s="65"/>
      <c r="G3" s="65"/>
    </row>
    <row r="4" spans="1:7" ht="24">
      <c r="A4" s="65" t="s">
        <v>2</v>
      </c>
      <c r="B4" s="65"/>
      <c r="C4" s="65"/>
      <c r="D4" s="65"/>
      <c r="E4" s="65"/>
      <c r="F4" s="65"/>
      <c r="G4" s="65"/>
    </row>
    <row r="5" spans="1:7" ht="22.5">
      <c r="A5" s="40"/>
      <c r="B5" s="40"/>
      <c r="C5" s="40"/>
      <c r="D5" s="40"/>
      <c r="E5" s="40"/>
      <c r="F5" s="40"/>
      <c r="G5" s="40"/>
    </row>
    <row r="6" spans="1:7" ht="52.5" customHeight="1">
      <c r="A6" s="68" t="s">
        <v>99</v>
      </c>
      <c r="B6" s="68" t="s">
        <v>99</v>
      </c>
      <c r="C6" s="68" t="s">
        <v>99</v>
      </c>
      <c r="D6" s="40"/>
      <c r="E6" s="56" t="s">
        <v>110</v>
      </c>
      <c r="F6" s="40"/>
      <c r="G6" s="56" t="s">
        <v>111</v>
      </c>
    </row>
    <row r="7" spans="1:7" s="47" customFormat="1" ht="73.5" customHeight="1">
      <c r="A7" s="80" t="s">
        <v>100</v>
      </c>
      <c r="B7" s="41"/>
      <c r="C7" s="80" t="s">
        <v>42</v>
      </c>
      <c r="D7" s="41"/>
      <c r="E7" s="80" t="s">
        <v>101</v>
      </c>
      <c r="F7" s="41"/>
      <c r="G7" s="80" t="s">
        <v>101</v>
      </c>
    </row>
    <row r="8" spans="1:7" ht="28.5" customHeight="1">
      <c r="A8" s="3" t="s">
        <v>48</v>
      </c>
      <c r="B8" s="2"/>
      <c r="C8" s="2" t="s">
        <v>52</v>
      </c>
      <c r="D8" s="2"/>
      <c r="E8" s="4">
        <v>45076204</v>
      </c>
      <c r="F8" s="2"/>
      <c r="G8" s="4">
        <v>45076204</v>
      </c>
    </row>
    <row r="9" spans="1:7" ht="28.5" customHeight="1">
      <c r="A9" s="3" t="s">
        <v>48</v>
      </c>
      <c r="B9" s="2"/>
      <c r="C9" s="2" t="s">
        <v>54</v>
      </c>
      <c r="D9" s="2"/>
      <c r="E9" s="4">
        <v>5338694836</v>
      </c>
      <c r="F9" s="2"/>
      <c r="G9" s="4">
        <v>5338694836</v>
      </c>
    </row>
    <row r="10" spans="1:7" ht="28.5" customHeight="1">
      <c r="A10" s="3" t="s">
        <v>48</v>
      </c>
      <c r="B10" s="2"/>
      <c r="C10" s="2" t="s">
        <v>56</v>
      </c>
      <c r="D10" s="2"/>
      <c r="E10" s="4">
        <v>145048</v>
      </c>
      <c r="F10" s="2"/>
      <c r="G10" s="4">
        <v>145048</v>
      </c>
    </row>
    <row r="11" spans="1:7" ht="28.5" customHeight="1">
      <c r="A11" s="3" t="s">
        <v>48</v>
      </c>
      <c r="B11" s="2"/>
      <c r="C11" s="2" t="s">
        <v>58</v>
      </c>
      <c r="D11" s="2"/>
      <c r="E11" s="4">
        <v>1138175351</v>
      </c>
      <c r="F11" s="2"/>
      <c r="G11" s="4">
        <v>1138175351</v>
      </c>
    </row>
    <row r="12" spans="1:7" ht="28.5" customHeight="1">
      <c r="A12" s="3" t="s">
        <v>48</v>
      </c>
      <c r="B12" s="2"/>
      <c r="C12" s="2" t="s">
        <v>59</v>
      </c>
      <c r="D12" s="2"/>
      <c r="E12" s="4">
        <v>83580842</v>
      </c>
      <c r="F12" s="2"/>
      <c r="G12" s="4">
        <v>83580842</v>
      </c>
    </row>
    <row r="13" spans="1:7" ht="28.5" customHeight="1">
      <c r="A13" s="3" t="s">
        <v>48</v>
      </c>
      <c r="B13" s="2"/>
      <c r="C13" s="2" t="s">
        <v>60</v>
      </c>
      <c r="D13" s="2"/>
      <c r="E13" s="4">
        <v>58273608</v>
      </c>
      <c r="F13" s="2"/>
      <c r="G13" s="4">
        <v>58273608</v>
      </c>
    </row>
    <row r="14" spans="1:7" ht="28.5" customHeight="1">
      <c r="A14" s="3" t="s">
        <v>48</v>
      </c>
      <c r="B14" s="2"/>
      <c r="C14" s="2" t="s">
        <v>62</v>
      </c>
      <c r="D14" s="2"/>
      <c r="E14" s="4">
        <v>75485385</v>
      </c>
      <c r="F14" s="2"/>
      <c r="G14" s="4">
        <v>75485385</v>
      </c>
    </row>
    <row r="15" spans="1:7" ht="28.5" customHeight="1">
      <c r="A15" s="3" t="s">
        <v>48</v>
      </c>
      <c r="B15" s="2"/>
      <c r="C15" s="2" t="s">
        <v>63</v>
      </c>
      <c r="D15" s="2"/>
      <c r="E15" s="4">
        <v>193949800</v>
      </c>
      <c r="F15" s="2"/>
      <c r="G15" s="4">
        <v>193949800</v>
      </c>
    </row>
    <row r="16" spans="1:7" ht="28.5" customHeight="1">
      <c r="A16" s="7" t="s">
        <v>48</v>
      </c>
      <c r="B16" s="2"/>
      <c r="C16" s="27" t="s">
        <v>69</v>
      </c>
      <c r="D16" s="2"/>
      <c r="E16" s="8">
        <v>1332957</v>
      </c>
      <c r="F16" s="2"/>
      <c r="G16" s="8">
        <v>1332957</v>
      </c>
    </row>
    <row r="17" spans="1:7" ht="28.5" customHeight="1" thickBot="1">
      <c r="A17" s="3" t="s">
        <v>108</v>
      </c>
      <c r="B17" s="2"/>
      <c r="C17" s="2"/>
      <c r="D17" s="2"/>
      <c r="E17" s="10">
        <f>SUM(E8:E16)</f>
        <v>6934714031</v>
      </c>
      <c r="F17" s="2"/>
      <c r="G17" s="10">
        <f>SUM(G8:G16)</f>
        <v>6934714031</v>
      </c>
    </row>
    <row r="18" spans="1:7" ht="19.5" thickTop="1">
      <c r="A18" s="2"/>
      <c r="B18" s="2"/>
      <c r="C18" s="2"/>
      <c r="D18" s="2"/>
      <c r="E18" s="2"/>
      <c r="F18" s="2"/>
      <c r="G18" s="2"/>
    </row>
    <row r="19" spans="1:7" ht="18.75">
      <c r="A19" s="2"/>
      <c r="B19" s="2"/>
      <c r="C19" s="2"/>
      <c r="D19" s="2"/>
      <c r="E19" s="2"/>
      <c r="F19" s="2"/>
      <c r="G19" s="2"/>
    </row>
    <row r="20" spans="1:7" ht="18.75">
      <c r="A20" s="2"/>
      <c r="B20" s="2"/>
      <c r="C20" s="2"/>
      <c r="D20" s="2"/>
      <c r="E20" s="2"/>
      <c r="F20" s="2"/>
      <c r="G20" s="2"/>
    </row>
    <row r="21" spans="1:7" ht="18.75">
      <c r="A21" s="2"/>
      <c r="B21" s="2"/>
      <c r="C21" s="2"/>
      <c r="D21" s="2"/>
      <c r="E21" s="2"/>
      <c r="F21" s="2"/>
      <c r="G21" s="2"/>
    </row>
    <row r="22" spans="1:7" ht="18.75">
      <c r="A22" s="2"/>
      <c r="B22" s="2"/>
      <c r="C22" s="2"/>
      <c r="D22" s="2"/>
      <c r="E22" s="2"/>
      <c r="F22" s="2"/>
      <c r="G22" s="2"/>
    </row>
  </sheetData>
  <mergeCells count="8">
    <mergeCell ref="A2:G2"/>
    <mergeCell ref="A3:G3"/>
    <mergeCell ref="A4:G4"/>
    <mergeCell ref="G7"/>
    <mergeCell ref="A7"/>
    <mergeCell ref="C7"/>
    <mergeCell ref="A6:C6"/>
    <mergeCell ref="E7"/>
  </mergeCells>
  <pageMargins left="0.7" right="0.7" top="0.75" bottom="0.75" header="0.3" footer="0.3"/>
  <pageSetup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zoomScaleNormal="100" workbookViewId="0">
      <selection activeCell="X24" sqref="X24"/>
    </sheetView>
  </sheetViews>
  <sheetFormatPr defaultRowHeight="15"/>
  <cols>
    <col min="1" max="1" width="38" style="52" bestFit="1" customWidth="1"/>
    <col min="2" max="2" width="1" style="52" customWidth="1"/>
    <col min="3" max="3" width="25.42578125" style="52" bestFit="1" customWidth="1"/>
    <col min="4" max="4" width="1" style="52" customWidth="1"/>
    <col min="5" max="5" width="18.7109375" style="52" bestFit="1" customWidth="1"/>
    <col min="6" max="6" width="1" style="52" customWidth="1"/>
    <col min="7" max="7" width="9.140625" style="52" customWidth="1"/>
    <col min="8" max="16384" width="9.140625" style="52"/>
  </cols>
  <sheetData>
    <row r="2" spans="1:5" ht="24">
      <c r="A2" s="65" t="s">
        <v>0</v>
      </c>
      <c r="B2" s="65"/>
      <c r="C2" s="65"/>
      <c r="D2" s="65"/>
      <c r="E2" s="65"/>
    </row>
    <row r="3" spans="1:5" ht="24">
      <c r="A3" s="65" t="s">
        <v>71</v>
      </c>
      <c r="B3" s="65"/>
      <c r="C3" s="65"/>
      <c r="D3" s="65"/>
      <c r="E3" s="65"/>
    </row>
    <row r="4" spans="1:5" ht="24">
      <c r="A4" s="65" t="s">
        <v>2</v>
      </c>
      <c r="B4" s="65"/>
      <c r="C4" s="65"/>
      <c r="D4" s="65"/>
      <c r="E4" s="65"/>
    </row>
    <row r="5" spans="1:5" ht="22.5">
      <c r="A5" s="64"/>
      <c r="B5" s="64"/>
      <c r="C5" s="64"/>
      <c r="D5" s="64"/>
      <c r="E5" s="64"/>
    </row>
    <row r="6" spans="1:5" ht="24">
      <c r="A6" s="69" t="s">
        <v>102</v>
      </c>
      <c r="B6" s="64"/>
      <c r="C6" s="68" t="s">
        <v>110</v>
      </c>
      <c r="D6" s="64"/>
      <c r="E6" s="68" t="s">
        <v>6</v>
      </c>
    </row>
    <row r="7" spans="1:5" ht="24">
      <c r="A7" s="68" t="s">
        <v>102</v>
      </c>
      <c r="B7" s="64"/>
      <c r="C7" s="70" t="s">
        <v>45</v>
      </c>
      <c r="D7" s="64"/>
      <c r="E7" s="70" t="s">
        <v>45</v>
      </c>
    </row>
    <row r="8" spans="1:5" ht="45" customHeight="1">
      <c r="A8" s="53" t="s">
        <v>102</v>
      </c>
      <c r="B8" s="49"/>
      <c r="C8" s="21">
        <v>0</v>
      </c>
      <c r="D8" s="49"/>
      <c r="E8" s="57">
        <v>47647959</v>
      </c>
    </row>
    <row r="9" spans="1:5" ht="45" customHeight="1" thickBot="1">
      <c r="A9" s="53" t="s">
        <v>98</v>
      </c>
      <c r="B9" s="49"/>
      <c r="C9" s="54">
        <f>SUM(C8:C8)</f>
        <v>0</v>
      </c>
      <c r="D9" s="49"/>
      <c r="E9" s="55">
        <f>SUM(E8:E8)</f>
        <v>47647959</v>
      </c>
    </row>
    <row r="10" spans="1:5" ht="19.5" thickTop="1">
      <c r="A10" s="49"/>
      <c r="B10" s="49"/>
      <c r="C10" s="49"/>
      <c r="D10" s="49"/>
      <c r="E10" s="49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8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60" zoomScaleNormal="100" workbookViewId="0">
      <selection activeCell="R28" sqref="R28"/>
    </sheetView>
  </sheetViews>
  <sheetFormatPr defaultRowHeight="18.75"/>
  <cols>
    <col min="1" max="1" width="26.140625" style="49" bestFit="1" customWidth="1"/>
    <col min="2" max="2" width="1" style="49" customWidth="1"/>
    <col min="3" max="3" width="18.7109375" style="49" bestFit="1" customWidth="1"/>
    <col min="4" max="4" width="1" style="49" customWidth="1"/>
    <col min="5" max="5" width="25.85546875" style="49" customWidth="1"/>
    <col min="6" max="6" width="1" style="49" customWidth="1"/>
    <col min="7" max="7" width="25.85546875" style="49" customWidth="1"/>
    <col min="8" max="8" width="1" style="49" customWidth="1"/>
    <col min="9" max="9" width="9.140625" style="49" customWidth="1"/>
    <col min="10" max="16384" width="9.140625" style="49"/>
  </cols>
  <sheetData>
    <row r="2" spans="1:7" ht="30">
      <c r="A2" s="81" t="s">
        <v>0</v>
      </c>
      <c r="B2" s="81"/>
      <c r="C2" s="81"/>
      <c r="D2" s="81"/>
      <c r="E2" s="81"/>
      <c r="F2" s="81"/>
      <c r="G2" s="81"/>
    </row>
    <row r="3" spans="1:7" ht="30">
      <c r="A3" s="81" t="s">
        <v>71</v>
      </c>
      <c r="B3" s="81"/>
      <c r="C3" s="81"/>
      <c r="D3" s="81"/>
      <c r="E3" s="81"/>
      <c r="F3" s="81"/>
      <c r="G3" s="81"/>
    </row>
    <row r="4" spans="1:7" ht="30">
      <c r="A4" s="81" t="s">
        <v>2</v>
      </c>
      <c r="B4" s="81"/>
      <c r="C4" s="81"/>
      <c r="D4" s="81"/>
      <c r="E4" s="81"/>
      <c r="F4" s="81"/>
      <c r="G4" s="81"/>
    </row>
    <row r="6" spans="1:7" ht="60" customHeight="1">
      <c r="A6" s="81" t="s">
        <v>75</v>
      </c>
      <c r="C6" s="82" t="s">
        <v>45</v>
      </c>
      <c r="E6" s="83" t="s">
        <v>96</v>
      </c>
      <c r="G6" s="83" t="s">
        <v>13</v>
      </c>
    </row>
    <row r="7" spans="1:7" ht="30.75" customHeight="1">
      <c r="A7" s="53" t="s">
        <v>103</v>
      </c>
      <c r="C7" s="57">
        <v>497348688087</v>
      </c>
      <c r="E7" s="58">
        <v>0.98609999999999998</v>
      </c>
      <c r="F7" s="59"/>
      <c r="G7" s="58">
        <v>5.3800000000000001E-2</v>
      </c>
    </row>
    <row r="8" spans="1:7" ht="30.75" customHeight="1">
      <c r="A8" s="53" t="s">
        <v>104</v>
      </c>
      <c r="C8" s="21">
        <v>0</v>
      </c>
      <c r="E8" s="58">
        <v>0</v>
      </c>
      <c r="F8" s="59"/>
      <c r="G8" s="58">
        <v>0</v>
      </c>
    </row>
    <row r="9" spans="1:7" ht="30.75" customHeight="1">
      <c r="A9" s="60" t="s">
        <v>105</v>
      </c>
      <c r="C9" s="51">
        <v>6934714031</v>
      </c>
      <c r="E9" s="61">
        <v>1.37E-2</v>
      </c>
      <c r="F9" s="59"/>
      <c r="G9" s="61">
        <v>6.9999999999999999E-4</v>
      </c>
    </row>
    <row r="10" spans="1:7" ht="30.75" customHeight="1" thickBot="1">
      <c r="A10" s="53" t="s">
        <v>98</v>
      </c>
      <c r="C10" s="55">
        <f>SUM(C7:C9)</f>
        <v>504283402118</v>
      </c>
      <c r="E10" s="62">
        <f>SUM(E7:E9)</f>
        <v>0.99980000000000002</v>
      </c>
      <c r="G10" s="63">
        <f>SUM(G7:G9)</f>
        <v>5.45E-2</v>
      </c>
    </row>
    <row r="11" spans="1:7" ht="19.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11"/>
  <sheetViews>
    <sheetView rightToLeft="1" view="pageBreakPreview" zoomScale="60" zoomScaleNormal="100" workbookViewId="0">
      <selection activeCell="Q10" sqref="Q10"/>
    </sheetView>
  </sheetViews>
  <sheetFormatPr defaultRowHeight="18.75"/>
  <cols>
    <col min="1" max="1" width="29.5703125" style="2" bestFit="1" customWidth="1"/>
    <col min="2" max="2" width="1" style="2" customWidth="1"/>
    <col min="3" max="3" width="14.28515625" style="2" customWidth="1"/>
    <col min="4" max="4" width="1" style="2" customWidth="1"/>
    <col min="5" max="5" width="14.28515625" style="2" customWidth="1"/>
    <col min="6" max="6" width="1" style="2" customWidth="1"/>
    <col min="7" max="7" width="13.28515625" style="2" customWidth="1"/>
    <col min="8" max="8" width="1" style="2" customWidth="1"/>
    <col min="9" max="9" width="13.28515625" style="2" customWidth="1"/>
    <col min="10" max="10" width="1" style="2" customWidth="1"/>
    <col min="11" max="11" width="6.7109375" style="2" customWidth="1"/>
    <col min="12" max="12" width="1" style="2" customWidth="1"/>
    <col min="13" max="13" width="6.7109375" style="2" customWidth="1"/>
    <col min="14" max="14" width="1" style="2" customWidth="1"/>
    <col min="15" max="15" width="6.7109375" style="2" customWidth="1"/>
    <col min="16" max="16" width="1" style="2" customWidth="1"/>
    <col min="17" max="17" width="16.85546875" style="2" customWidth="1"/>
    <col min="18" max="18" width="1" style="2" customWidth="1"/>
    <col min="19" max="19" width="17.28515625" style="2" customWidth="1"/>
    <col min="20" max="20" width="1" style="2" customWidth="1"/>
    <col min="21" max="21" width="9.140625" style="2" customWidth="1"/>
    <col min="22" max="22" width="1" style="2" customWidth="1"/>
    <col min="23" max="23" width="16.85546875" style="2" customWidth="1"/>
    <col min="24" max="24" width="1" style="2" customWidth="1"/>
    <col min="25" max="25" width="9.7109375" style="2" customWidth="1"/>
    <col min="26" max="26" width="1" style="2" customWidth="1"/>
    <col min="27" max="27" width="16.85546875" style="2" customWidth="1"/>
    <col min="28" max="28" width="1" style="2" customWidth="1"/>
    <col min="29" max="29" width="9.140625" style="2" customWidth="1"/>
    <col min="30" max="30" width="1" style="2" customWidth="1"/>
    <col min="31" max="31" width="13" style="2" customWidth="1"/>
    <col min="32" max="32" width="1" style="2" customWidth="1"/>
    <col min="33" max="33" width="16.85546875" style="2" customWidth="1"/>
    <col min="34" max="34" width="1" style="2" customWidth="1"/>
    <col min="35" max="35" width="17.28515625" style="2" customWidth="1"/>
    <col min="36" max="36" width="1" style="2" customWidth="1"/>
    <col min="37" max="37" width="15.140625" style="2" customWidth="1"/>
    <col min="38" max="38" width="1" style="2" customWidth="1"/>
    <col min="39" max="39" width="9.140625" style="2" customWidth="1"/>
    <col min="40" max="16384" width="9.140625" style="2"/>
  </cols>
  <sheetData>
    <row r="2" spans="1:39" s="40" customFormat="1" ht="24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</row>
    <row r="3" spans="1:39" s="40" customFormat="1" ht="24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</row>
    <row r="4" spans="1:39" s="40" customFormat="1" ht="24">
      <c r="A4" s="65" t="s">
        <v>106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</row>
    <row r="5" spans="1:39" s="40" customFormat="1" ht="22.5"/>
    <row r="6" spans="1:39" s="40" customFormat="1" ht="24">
      <c r="A6" s="68" t="s">
        <v>27</v>
      </c>
      <c r="B6" s="68" t="s">
        <v>27</v>
      </c>
      <c r="C6" s="68" t="s">
        <v>27</v>
      </c>
      <c r="D6" s="68" t="s">
        <v>27</v>
      </c>
      <c r="E6" s="68" t="s">
        <v>27</v>
      </c>
      <c r="F6" s="68" t="s">
        <v>27</v>
      </c>
      <c r="G6" s="68" t="s">
        <v>27</v>
      </c>
      <c r="H6" s="68" t="s">
        <v>27</v>
      </c>
      <c r="I6" s="68" t="s">
        <v>27</v>
      </c>
      <c r="J6" s="68" t="s">
        <v>27</v>
      </c>
      <c r="K6" s="68" t="s">
        <v>27</v>
      </c>
      <c r="L6" s="68" t="s">
        <v>27</v>
      </c>
      <c r="M6" s="68" t="s">
        <v>27</v>
      </c>
      <c r="O6" s="68" t="s">
        <v>4</v>
      </c>
      <c r="P6" s="68" t="s">
        <v>4</v>
      </c>
      <c r="Q6" s="68" t="s">
        <v>4</v>
      </c>
      <c r="R6" s="68" t="s">
        <v>4</v>
      </c>
      <c r="S6" s="68" t="s">
        <v>4</v>
      </c>
      <c r="U6" s="68" t="s">
        <v>107</v>
      </c>
      <c r="V6" s="68" t="s">
        <v>5</v>
      </c>
      <c r="W6" s="68" t="s">
        <v>5</v>
      </c>
      <c r="X6" s="68" t="s">
        <v>5</v>
      </c>
      <c r="Y6" s="68" t="s">
        <v>5</v>
      </c>
      <c r="Z6" s="68" t="s">
        <v>5</v>
      </c>
      <c r="AA6" s="68" t="s">
        <v>5</v>
      </c>
      <c r="AC6" s="68" t="s">
        <v>6</v>
      </c>
      <c r="AD6" s="68" t="s">
        <v>6</v>
      </c>
      <c r="AE6" s="68" t="s">
        <v>6</v>
      </c>
      <c r="AF6" s="68" t="s">
        <v>6</v>
      </c>
      <c r="AG6" s="68" t="s">
        <v>6</v>
      </c>
      <c r="AH6" s="68" t="s">
        <v>6</v>
      </c>
      <c r="AI6" s="68" t="s">
        <v>6</v>
      </c>
      <c r="AJ6" s="68" t="s">
        <v>6</v>
      </c>
      <c r="AK6" s="68" t="s">
        <v>6</v>
      </c>
    </row>
    <row r="7" spans="1:39" s="41" customFormat="1" ht="22.5">
      <c r="A7" s="66" t="s">
        <v>28</v>
      </c>
      <c r="C7" s="66" t="s">
        <v>29</v>
      </c>
      <c r="E7" s="66" t="s">
        <v>30</v>
      </c>
      <c r="G7" s="66" t="s">
        <v>31</v>
      </c>
      <c r="I7" s="66" t="s">
        <v>32</v>
      </c>
      <c r="K7" s="66" t="s">
        <v>33</v>
      </c>
      <c r="M7" s="66" t="s">
        <v>26</v>
      </c>
      <c r="O7" s="85" t="s">
        <v>7</v>
      </c>
      <c r="Q7" s="66" t="s">
        <v>8</v>
      </c>
      <c r="S7" s="66" t="s">
        <v>9</v>
      </c>
      <c r="U7" s="67" t="s">
        <v>10</v>
      </c>
      <c r="V7" s="67" t="s">
        <v>10</v>
      </c>
      <c r="W7" s="67" t="s">
        <v>10</v>
      </c>
      <c r="Y7" s="67" t="s">
        <v>11</v>
      </c>
      <c r="Z7" s="67" t="s">
        <v>11</v>
      </c>
      <c r="AA7" s="67" t="s">
        <v>11</v>
      </c>
      <c r="AC7" s="66" t="s">
        <v>7</v>
      </c>
      <c r="AE7" s="66" t="s">
        <v>34</v>
      </c>
      <c r="AG7" s="66" t="s">
        <v>8</v>
      </c>
      <c r="AI7" s="66" t="s">
        <v>9</v>
      </c>
      <c r="AK7" s="66" t="s">
        <v>13</v>
      </c>
    </row>
    <row r="8" spans="1:39" s="41" customFormat="1" ht="73.5" customHeight="1">
      <c r="A8" s="67" t="s">
        <v>28</v>
      </c>
      <c r="C8" s="67" t="s">
        <v>29</v>
      </c>
      <c r="E8" s="67" t="s">
        <v>30</v>
      </c>
      <c r="G8" s="67" t="s">
        <v>31</v>
      </c>
      <c r="I8" s="67" t="s">
        <v>32</v>
      </c>
      <c r="K8" s="67" t="s">
        <v>33</v>
      </c>
      <c r="M8" s="67" t="s">
        <v>26</v>
      </c>
      <c r="O8" s="67" t="s">
        <v>7</v>
      </c>
      <c r="Q8" s="67" t="s">
        <v>8</v>
      </c>
      <c r="S8" s="67" t="s">
        <v>9</v>
      </c>
      <c r="U8" s="71" t="s">
        <v>7</v>
      </c>
      <c r="W8" s="67" t="s">
        <v>8</v>
      </c>
      <c r="Y8" s="67" t="s">
        <v>7</v>
      </c>
      <c r="AA8" s="67" t="s">
        <v>14</v>
      </c>
      <c r="AC8" s="67" t="s">
        <v>7</v>
      </c>
      <c r="AE8" s="67" t="s">
        <v>34</v>
      </c>
      <c r="AG8" s="67" t="s">
        <v>8</v>
      </c>
      <c r="AI8" s="67" t="s">
        <v>9</v>
      </c>
      <c r="AK8" s="67" t="s">
        <v>13</v>
      </c>
    </row>
    <row r="9" spans="1:39" ht="21">
      <c r="A9" s="28" t="s">
        <v>35</v>
      </c>
      <c r="C9" s="6" t="s">
        <v>36</v>
      </c>
      <c r="E9" s="6" t="s">
        <v>36</v>
      </c>
      <c r="G9" s="6" t="s">
        <v>37</v>
      </c>
      <c r="I9" s="6" t="s">
        <v>38</v>
      </c>
      <c r="K9" s="19">
        <v>0</v>
      </c>
      <c r="M9" s="19">
        <v>0</v>
      </c>
      <c r="O9" s="25">
        <v>1000</v>
      </c>
      <c r="Q9" s="35">
        <v>770076899</v>
      </c>
      <c r="S9" s="35">
        <v>809712532</v>
      </c>
      <c r="U9" s="38">
        <v>0</v>
      </c>
      <c r="V9" s="6"/>
      <c r="W9" s="36">
        <v>0</v>
      </c>
      <c r="X9" s="6"/>
      <c r="Y9" s="19">
        <v>0</v>
      </c>
      <c r="Z9" s="6"/>
      <c r="AA9" s="36">
        <v>0</v>
      </c>
      <c r="AC9" s="4">
        <v>1000</v>
      </c>
      <c r="AE9" s="4">
        <v>810300</v>
      </c>
      <c r="AG9" s="35">
        <v>770076899</v>
      </c>
      <c r="AI9" s="35">
        <v>809712532</v>
      </c>
      <c r="AK9" s="37">
        <v>1E-4</v>
      </c>
    </row>
    <row r="10" spans="1:39" ht="21.75" thickBot="1">
      <c r="A10" s="3" t="s">
        <v>98</v>
      </c>
      <c r="Q10" s="10">
        <f>SUM(Q9)</f>
        <v>770076899</v>
      </c>
      <c r="S10" s="10">
        <f>SUM(S9)</f>
        <v>809712532</v>
      </c>
      <c r="U10" s="6"/>
      <c r="V10" s="6"/>
      <c r="W10" s="11">
        <f>SUM(W9)</f>
        <v>0</v>
      </c>
      <c r="X10" s="6"/>
      <c r="Y10" s="6"/>
      <c r="Z10" s="6"/>
      <c r="AA10" s="11">
        <f>SUM(AA9)</f>
        <v>0</v>
      </c>
      <c r="AG10" s="10">
        <f>SUM(AG9)</f>
        <v>770076899</v>
      </c>
      <c r="AI10" s="10">
        <f>SUM(AI9)</f>
        <v>809712532</v>
      </c>
      <c r="AK10" s="84">
        <f>SUM(AK9)</f>
        <v>1E-4</v>
      </c>
    </row>
    <row r="11" spans="1:39" ht="19.5" thickTop="1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M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scale="2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24"/>
  <sheetViews>
    <sheetView rightToLeft="1" view="pageBreakPreview" zoomScale="60" zoomScaleNormal="100" workbookViewId="0">
      <selection activeCell="G12" sqref="G12"/>
    </sheetView>
  </sheetViews>
  <sheetFormatPr defaultRowHeight="15"/>
  <cols>
    <col min="1" max="1" width="11.570312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7.5703125" style="1" bestFit="1" customWidth="1"/>
    <col min="12" max="12" width="1" style="1" customWidth="1"/>
    <col min="13" max="13" width="17.28515625" style="1" customWidth="1"/>
    <col min="14" max="14" width="1" style="1" customWidth="1"/>
    <col min="15" max="15" width="17.140625" style="1" customWidth="1"/>
    <col min="16" max="16" width="1" style="1" customWidth="1"/>
    <col min="17" max="17" width="17.28515625" style="1" bestFit="1" customWidth="1"/>
    <col min="18" max="18" width="1" style="1" customWidth="1"/>
    <col min="19" max="19" width="19.28515625" style="1" customWidth="1"/>
    <col min="20" max="20" width="1" style="1" customWidth="1"/>
    <col min="21" max="21" width="9.140625" style="1" customWidth="1"/>
    <col min="22" max="16384" width="9.140625" style="1"/>
  </cols>
  <sheetData>
    <row r="2" spans="1:22" ht="24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2"/>
      <c r="U2" s="2"/>
      <c r="V2" s="2"/>
    </row>
    <row r="3" spans="1:22" ht="24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2"/>
      <c r="U3" s="2"/>
      <c r="V3" s="2"/>
    </row>
    <row r="4" spans="1:22" ht="24">
      <c r="A4" s="65" t="s">
        <v>106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2"/>
      <c r="U4" s="2"/>
      <c r="V4" s="2"/>
    </row>
    <row r="5" spans="1:22" ht="22.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2"/>
      <c r="U5" s="2"/>
      <c r="V5" s="2"/>
    </row>
    <row r="6" spans="1:22" ht="24">
      <c r="A6" s="69" t="s">
        <v>40</v>
      </c>
      <c r="B6" s="40"/>
      <c r="C6" s="68" t="s">
        <v>41</v>
      </c>
      <c r="D6" s="68" t="s">
        <v>41</v>
      </c>
      <c r="E6" s="68" t="s">
        <v>41</v>
      </c>
      <c r="F6" s="68" t="s">
        <v>41</v>
      </c>
      <c r="G6" s="68" t="s">
        <v>41</v>
      </c>
      <c r="H6" s="68" t="s">
        <v>41</v>
      </c>
      <c r="I6" s="68" t="s">
        <v>41</v>
      </c>
      <c r="J6" s="40"/>
      <c r="K6" s="68" t="s">
        <v>4</v>
      </c>
      <c r="L6" s="40"/>
      <c r="M6" s="68" t="s">
        <v>109</v>
      </c>
      <c r="N6" s="68" t="s">
        <v>5</v>
      </c>
      <c r="O6" s="68" t="s">
        <v>5</v>
      </c>
      <c r="P6" s="40"/>
      <c r="Q6" s="68" t="s">
        <v>6</v>
      </c>
      <c r="R6" s="68" t="s">
        <v>6</v>
      </c>
      <c r="S6" s="68" t="s">
        <v>6</v>
      </c>
      <c r="T6" s="2"/>
      <c r="U6" s="2"/>
      <c r="V6" s="2"/>
    </row>
    <row r="7" spans="1:22" ht="24">
      <c r="A7" s="68" t="s">
        <v>40</v>
      </c>
      <c r="B7" s="40"/>
      <c r="C7" s="68" t="s">
        <v>42</v>
      </c>
      <c r="D7" s="40"/>
      <c r="E7" s="68" t="s">
        <v>43</v>
      </c>
      <c r="F7" s="40"/>
      <c r="G7" s="68" t="s">
        <v>44</v>
      </c>
      <c r="H7" s="40"/>
      <c r="I7" s="68" t="s">
        <v>33</v>
      </c>
      <c r="J7" s="40"/>
      <c r="K7" s="70" t="s">
        <v>45</v>
      </c>
      <c r="L7" s="40"/>
      <c r="M7" s="70" t="s">
        <v>46</v>
      </c>
      <c r="N7" s="40"/>
      <c r="O7" s="70" t="s">
        <v>47</v>
      </c>
      <c r="P7" s="40"/>
      <c r="Q7" s="70" t="s">
        <v>45</v>
      </c>
      <c r="R7" s="40"/>
      <c r="S7" s="71" t="s">
        <v>39</v>
      </c>
      <c r="T7" s="2"/>
      <c r="U7" s="2"/>
      <c r="V7" s="2"/>
    </row>
    <row r="8" spans="1:22" ht="21">
      <c r="A8" s="3" t="s">
        <v>48</v>
      </c>
      <c r="B8" s="2"/>
      <c r="C8" s="2" t="s">
        <v>49</v>
      </c>
      <c r="D8" s="2"/>
      <c r="E8" s="2" t="s">
        <v>50</v>
      </c>
      <c r="F8" s="2"/>
      <c r="G8" s="6" t="s">
        <v>51</v>
      </c>
      <c r="H8" s="2"/>
      <c r="I8" s="20">
        <v>0.08</v>
      </c>
      <c r="J8" s="2"/>
      <c r="K8" s="4">
        <v>10000000</v>
      </c>
      <c r="L8" s="2"/>
      <c r="M8" s="4">
        <v>96660151</v>
      </c>
      <c r="N8" s="2"/>
      <c r="O8" s="4">
        <v>96660151</v>
      </c>
      <c r="P8" s="2"/>
      <c r="Q8" s="4">
        <v>10000000</v>
      </c>
      <c r="R8" s="2"/>
      <c r="S8" s="5">
        <v>0</v>
      </c>
      <c r="T8" s="2"/>
      <c r="U8" s="2"/>
      <c r="V8" s="2"/>
    </row>
    <row r="9" spans="1:22" ht="21">
      <c r="A9" s="3" t="s">
        <v>48</v>
      </c>
      <c r="B9" s="2"/>
      <c r="C9" s="2" t="s">
        <v>52</v>
      </c>
      <c r="D9" s="2"/>
      <c r="E9" s="2" t="s">
        <v>53</v>
      </c>
      <c r="F9" s="2"/>
      <c r="G9" s="6" t="s">
        <v>51</v>
      </c>
      <c r="H9" s="2"/>
      <c r="I9" s="20">
        <v>0.08</v>
      </c>
      <c r="J9" s="2"/>
      <c r="K9" s="4">
        <v>3496921408</v>
      </c>
      <c r="L9" s="2"/>
      <c r="M9" s="4">
        <v>45076204</v>
      </c>
      <c r="N9" s="2"/>
      <c r="O9" s="19">
        <v>0</v>
      </c>
      <c r="P9" s="2"/>
      <c r="Q9" s="4">
        <v>3541997612</v>
      </c>
      <c r="R9" s="2"/>
      <c r="S9" s="5">
        <v>4.0000000000000002E-4</v>
      </c>
      <c r="T9" s="2"/>
      <c r="U9" s="2"/>
      <c r="V9" s="2"/>
    </row>
    <row r="10" spans="1:22" ht="21">
      <c r="A10" s="3" t="s">
        <v>48</v>
      </c>
      <c r="B10" s="2"/>
      <c r="C10" s="2" t="s">
        <v>54</v>
      </c>
      <c r="D10" s="2"/>
      <c r="E10" s="2" t="s">
        <v>53</v>
      </c>
      <c r="F10" s="2"/>
      <c r="G10" s="6" t="s">
        <v>55</v>
      </c>
      <c r="H10" s="2"/>
      <c r="I10" s="20">
        <v>0.18</v>
      </c>
      <c r="J10" s="2"/>
      <c r="K10" s="4">
        <v>184792420389</v>
      </c>
      <c r="L10" s="2"/>
      <c r="M10" s="4">
        <v>5338694836</v>
      </c>
      <c r="N10" s="2"/>
      <c r="O10" s="4">
        <v>9660</v>
      </c>
      <c r="P10" s="2"/>
      <c r="Q10" s="4">
        <v>190131105565</v>
      </c>
      <c r="R10" s="2"/>
      <c r="S10" s="5">
        <v>2.06E-2</v>
      </c>
      <c r="T10" s="2"/>
      <c r="U10" s="2"/>
      <c r="V10" s="2"/>
    </row>
    <row r="11" spans="1:22" ht="21">
      <c r="A11" s="3" t="s">
        <v>48</v>
      </c>
      <c r="B11" s="2"/>
      <c r="C11" s="2" t="s">
        <v>56</v>
      </c>
      <c r="D11" s="2"/>
      <c r="E11" s="2" t="s">
        <v>53</v>
      </c>
      <c r="F11" s="2"/>
      <c r="G11" s="6" t="s">
        <v>57</v>
      </c>
      <c r="H11" s="2"/>
      <c r="I11" s="20">
        <v>0.08</v>
      </c>
      <c r="J11" s="2"/>
      <c r="K11" s="4">
        <v>40573555391</v>
      </c>
      <c r="L11" s="2"/>
      <c r="M11" s="4">
        <v>63780658270</v>
      </c>
      <c r="N11" s="2"/>
      <c r="O11" s="4">
        <v>73611877834</v>
      </c>
      <c r="P11" s="2"/>
      <c r="Q11" s="4">
        <v>30742335827</v>
      </c>
      <c r="R11" s="2"/>
      <c r="S11" s="5">
        <v>3.3E-3</v>
      </c>
      <c r="T11" s="2"/>
      <c r="U11" s="2"/>
      <c r="V11" s="2"/>
    </row>
    <row r="12" spans="1:22" ht="21">
      <c r="A12" s="3" t="s">
        <v>48</v>
      </c>
      <c r="B12" s="2"/>
      <c r="C12" s="2" t="s">
        <v>58</v>
      </c>
      <c r="D12" s="2"/>
      <c r="E12" s="2" t="s">
        <v>53</v>
      </c>
      <c r="F12" s="2"/>
      <c r="G12" s="6" t="s">
        <v>57</v>
      </c>
      <c r="H12" s="2"/>
      <c r="I12" s="20">
        <v>0.08</v>
      </c>
      <c r="J12" s="2"/>
      <c r="K12" s="4">
        <v>88338551927</v>
      </c>
      <c r="L12" s="2"/>
      <c r="M12" s="4">
        <v>11283031383</v>
      </c>
      <c r="N12" s="2"/>
      <c r="O12" s="4">
        <v>1308128313</v>
      </c>
      <c r="P12" s="2"/>
      <c r="Q12" s="4">
        <v>98313454997</v>
      </c>
      <c r="R12" s="2"/>
      <c r="S12" s="5">
        <v>1.06E-2</v>
      </c>
      <c r="T12" s="2"/>
      <c r="U12" s="2"/>
      <c r="V12" s="2"/>
    </row>
    <row r="13" spans="1:22" ht="21">
      <c r="A13" s="3" t="s">
        <v>48</v>
      </c>
      <c r="B13" s="2"/>
      <c r="C13" s="2" t="s">
        <v>59</v>
      </c>
      <c r="D13" s="2"/>
      <c r="E13" s="2" t="s">
        <v>53</v>
      </c>
      <c r="F13" s="2"/>
      <c r="G13" s="6" t="s">
        <v>57</v>
      </c>
      <c r="H13" s="2"/>
      <c r="I13" s="20">
        <v>0.08</v>
      </c>
      <c r="J13" s="2"/>
      <c r="K13" s="4">
        <v>7037501609</v>
      </c>
      <c r="L13" s="2"/>
      <c r="M13" s="4">
        <v>7994663912</v>
      </c>
      <c r="N13" s="2"/>
      <c r="O13" s="4">
        <v>2648118719</v>
      </c>
      <c r="P13" s="2"/>
      <c r="Q13" s="4">
        <v>12384046802</v>
      </c>
      <c r="R13" s="2"/>
      <c r="S13" s="5">
        <v>1.2999999999999999E-3</v>
      </c>
      <c r="T13" s="2"/>
      <c r="U13" s="2"/>
      <c r="V13" s="2"/>
    </row>
    <row r="14" spans="1:22" ht="21">
      <c r="A14" s="3" t="s">
        <v>48</v>
      </c>
      <c r="B14" s="2"/>
      <c r="C14" s="2" t="s">
        <v>60</v>
      </c>
      <c r="D14" s="2"/>
      <c r="E14" s="2" t="s">
        <v>53</v>
      </c>
      <c r="F14" s="2"/>
      <c r="G14" s="6" t="s">
        <v>61</v>
      </c>
      <c r="H14" s="2"/>
      <c r="I14" s="20">
        <v>0.08</v>
      </c>
      <c r="J14" s="2"/>
      <c r="K14" s="4">
        <v>6366434912</v>
      </c>
      <c r="L14" s="2"/>
      <c r="M14" s="4">
        <v>2718973375</v>
      </c>
      <c r="N14" s="2"/>
      <c r="O14" s="4">
        <v>4658051524</v>
      </c>
      <c r="P14" s="2"/>
      <c r="Q14" s="4">
        <v>4427356763</v>
      </c>
      <c r="R14" s="2"/>
      <c r="S14" s="5">
        <v>5.0000000000000001E-4</v>
      </c>
      <c r="T14" s="2"/>
      <c r="U14" s="2"/>
      <c r="V14" s="2"/>
    </row>
    <row r="15" spans="1:22" ht="21">
      <c r="A15" s="3" t="s">
        <v>48</v>
      </c>
      <c r="B15" s="2"/>
      <c r="C15" s="2" t="s">
        <v>62</v>
      </c>
      <c r="D15" s="2"/>
      <c r="E15" s="2" t="s">
        <v>53</v>
      </c>
      <c r="F15" s="2"/>
      <c r="G15" s="6" t="s">
        <v>61</v>
      </c>
      <c r="H15" s="2"/>
      <c r="I15" s="20">
        <v>0.08</v>
      </c>
      <c r="J15" s="2"/>
      <c r="K15" s="4">
        <v>10282316776</v>
      </c>
      <c r="L15" s="2"/>
      <c r="M15" s="4">
        <v>9416002545</v>
      </c>
      <c r="N15" s="2"/>
      <c r="O15" s="4">
        <v>10640847341</v>
      </c>
      <c r="P15" s="2"/>
      <c r="Q15" s="4">
        <v>9057471980</v>
      </c>
      <c r="R15" s="2"/>
      <c r="S15" s="5">
        <v>1E-3</v>
      </c>
      <c r="T15" s="2"/>
      <c r="U15" s="2"/>
      <c r="V15" s="2"/>
    </row>
    <row r="16" spans="1:22" ht="21">
      <c r="A16" s="3" t="s">
        <v>48</v>
      </c>
      <c r="B16" s="2"/>
      <c r="C16" s="2" t="s">
        <v>63</v>
      </c>
      <c r="D16" s="2"/>
      <c r="E16" s="2" t="s">
        <v>53</v>
      </c>
      <c r="F16" s="2"/>
      <c r="G16" s="6" t="s">
        <v>64</v>
      </c>
      <c r="H16" s="2"/>
      <c r="I16" s="20">
        <v>0.08</v>
      </c>
      <c r="J16" s="2"/>
      <c r="K16" s="4">
        <v>22635967622</v>
      </c>
      <c r="L16" s="2"/>
      <c r="M16" s="4">
        <v>2931467764</v>
      </c>
      <c r="N16" s="2"/>
      <c r="O16" s="4">
        <v>8870716</v>
      </c>
      <c r="P16" s="2"/>
      <c r="Q16" s="4">
        <v>25558564670</v>
      </c>
      <c r="R16" s="2"/>
      <c r="S16" s="5">
        <v>2.8E-3</v>
      </c>
      <c r="T16" s="2"/>
      <c r="U16" s="2"/>
      <c r="V16" s="2"/>
    </row>
    <row r="17" spans="1:22" ht="21">
      <c r="A17" s="3" t="s">
        <v>48</v>
      </c>
      <c r="B17" s="2"/>
      <c r="C17" s="2" t="s">
        <v>65</v>
      </c>
      <c r="D17" s="2"/>
      <c r="E17" s="2" t="s">
        <v>53</v>
      </c>
      <c r="F17" s="2"/>
      <c r="G17" s="6" t="s">
        <v>66</v>
      </c>
      <c r="H17" s="2"/>
      <c r="I17" s="21">
        <v>0</v>
      </c>
      <c r="J17" s="2"/>
      <c r="K17" s="4">
        <v>14249461716</v>
      </c>
      <c r="L17" s="2"/>
      <c r="M17" s="4">
        <v>16740724607</v>
      </c>
      <c r="N17" s="2"/>
      <c r="O17" s="4">
        <v>23662613996</v>
      </c>
      <c r="P17" s="2"/>
      <c r="Q17" s="4">
        <v>7327572327</v>
      </c>
      <c r="R17" s="2"/>
      <c r="S17" s="5">
        <v>8.0000000000000004E-4</v>
      </c>
      <c r="T17" s="2"/>
      <c r="U17" s="2"/>
      <c r="V17" s="2"/>
    </row>
    <row r="18" spans="1:22" ht="21">
      <c r="A18" s="3" t="s">
        <v>48</v>
      </c>
      <c r="B18" s="2"/>
      <c r="C18" s="2" t="s">
        <v>67</v>
      </c>
      <c r="D18" s="2"/>
      <c r="E18" s="2" t="s">
        <v>53</v>
      </c>
      <c r="F18" s="2"/>
      <c r="G18" s="6" t="s">
        <v>66</v>
      </c>
      <c r="H18" s="2"/>
      <c r="I18" s="21">
        <v>0</v>
      </c>
      <c r="J18" s="2"/>
      <c r="K18" s="4">
        <v>20680936902</v>
      </c>
      <c r="L18" s="2"/>
      <c r="M18" s="4">
        <v>13657509410</v>
      </c>
      <c r="N18" s="2"/>
      <c r="O18" s="4">
        <v>10779460891</v>
      </c>
      <c r="P18" s="2"/>
      <c r="Q18" s="4">
        <v>23558985421</v>
      </c>
      <c r="R18" s="2"/>
      <c r="S18" s="5">
        <v>2.5000000000000001E-3</v>
      </c>
      <c r="T18" s="2"/>
      <c r="U18" s="2"/>
      <c r="V18" s="2"/>
    </row>
    <row r="19" spans="1:22" ht="21">
      <c r="A19" s="3" t="s">
        <v>48</v>
      </c>
      <c r="B19" s="2"/>
      <c r="C19" s="2" t="s">
        <v>68</v>
      </c>
      <c r="D19" s="2"/>
      <c r="E19" s="2" t="s">
        <v>53</v>
      </c>
      <c r="F19" s="2"/>
      <c r="G19" s="6" t="s">
        <v>66</v>
      </c>
      <c r="H19" s="2"/>
      <c r="I19" s="21">
        <v>0</v>
      </c>
      <c r="J19" s="2"/>
      <c r="K19" s="4">
        <v>48985862360</v>
      </c>
      <c r="L19" s="2"/>
      <c r="M19" s="4">
        <v>10230444656</v>
      </c>
      <c r="N19" s="2"/>
      <c r="O19" s="4">
        <v>4069663871</v>
      </c>
      <c r="P19" s="2"/>
      <c r="Q19" s="4">
        <v>55146643145</v>
      </c>
      <c r="R19" s="2"/>
      <c r="S19" s="5">
        <v>6.0000000000000001E-3</v>
      </c>
      <c r="T19" s="2"/>
      <c r="U19" s="2"/>
      <c r="V19" s="2"/>
    </row>
    <row r="20" spans="1:22" ht="21">
      <c r="A20" s="7" t="s">
        <v>48</v>
      </c>
      <c r="B20" s="2"/>
      <c r="C20" s="2" t="s">
        <v>69</v>
      </c>
      <c r="D20" s="2"/>
      <c r="E20" s="2" t="s">
        <v>53</v>
      </c>
      <c r="F20" s="2"/>
      <c r="G20" s="6" t="s">
        <v>70</v>
      </c>
      <c r="H20" s="2"/>
      <c r="I20" s="20">
        <v>0.08</v>
      </c>
      <c r="J20" s="2"/>
      <c r="K20" s="8">
        <v>198295609</v>
      </c>
      <c r="L20" s="2"/>
      <c r="M20" s="8">
        <v>2963879770</v>
      </c>
      <c r="N20" s="2"/>
      <c r="O20" s="8">
        <v>1794337853</v>
      </c>
      <c r="P20" s="2"/>
      <c r="Q20" s="8">
        <v>1367837526</v>
      </c>
      <c r="R20" s="2"/>
      <c r="S20" s="9">
        <v>1E-4</v>
      </c>
      <c r="T20" s="2"/>
      <c r="U20" s="2"/>
      <c r="V20" s="2"/>
    </row>
    <row r="21" spans="1:22" ht="21.75" thickBot="1">
      <c r="A21" s="3" t="s">
        <v>108</v>
      </c>
      <c r="B21" s="2"/>
      <c r="C21" s="2"/>
      <c r="D21" s="2"/>
      <c r="E21" s="2"/>
      <c r="F21" s="2"/>
      <c r="G21" s="2"/>
      <c r="H21" s="2"/>
      <c r="I21" s="2"/>
      <c r="J21" s="2"/>
      <c r="K21" s="10">
        <f>SUM(K8:K20)</f>
        <v>447648226621</v>
      </c>
      <c r="L21" s="2"/>
      <c r="M21" s="10">
        <f>SUM(M8:M20)</f>
        <v>147197786883</v>
      </c>
      <c r="N21" s="2"/>
      <c r="O21" s="10">
        <f>SUM(O8:O20)</f>
        <v>133278640869</v>
      </c>
      <c r="P21" s="2"/>
      <c r="Q21" s="10">
        <f>SUM(Q8:Q20)</f>
        <v>461567372635</v>
      </c>
      <c r="R21" s="2"/>
      <c r="S21" s="23">
        <f>SUM(S8:S20)</f>
        <v>4.9900000000000007E-2</v>
      </c>
      <c r="T21" s="2"/>
      <c r="U21" s="2"/>
      <c r="V21" s="2"/>
    </row>
    <row r="22" spans="1:22" ht="19.5" thickTop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8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0"/>
  <sheetViews>
    <sheetView rightToLeft="1" view="pageBreakPreview" zoomScale="60" zoomScaleNormal="100" workbookViewId="0">
      <selection activeCell="M15" sqref="M15"/>
    </sheetView>
  </sheetViews>
  <sheetFormatPr defaultRowHeight="15"/>
  <cols>
    <col min="1" max="1" width="12.855468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85546875" style="1" customWidth="1"/>
    <col min="8" max="8" width="1" style="1" customWidth="1"/>
    <col min="9" max="9" width="15.855468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5.42578125" style="1" customWidth="1"/>
    <col min="14" max="14" width="1" style="1" customWidth="1"/>
    <col min="15" max="15" width="15.85546875" style="1" bestFit="1" customWidth="1"/>
    <col min="16" max="16" width="1" style="1" customWidth="1"/>
    <col min="17" max="17" width="18.5703125" style="1" customWidth="1"/>
    <col min="18" max="18" width="1" style="1" customWidth="1"/>
    <col min="19" max="19" width="9.140625" style="1" customWidth="1"/>
    <col min="20" max="16384" width="9.140625" style="1"/>
  </cols>
  <sheetData>
    <row r="1" spans="1:17" ht="18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4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24">
      <c r="A3" s="65" t="s">
        <v>71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17" ht="24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17" ht="22.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ht="24">
      <c r="A6" s="68" t="s">
        <v>72</v>
      </c>
      <c r="B6" s="68" t="s">
        <v>72</v>
      </c>
      <c r="C6" s="68" t="s">
        <v>72</v>
      </c>
      <c r="D6" s="68" t="s">
        <v>72</v>
      </c>
      <c r="E6" s="68" t="s">
        <v>72</v>
      </c>
      <c r="F6" s="40"/>
      <c r="G6" s="68" t="s">
        <v>109</v>
      </c>
      <c r="H6" s="68" t="s">
        <v>73</v>
      </c>
      <c r="I6" s="68" t="s">
        <v>73</v>
      </c>
      <c r="J6" s="68" t="s">
        <v>73</v>
      </c>
      <c r="K6" s="68" t="s">
        <v>73</v>
      </c>
      <c r="L6" s="40"/>
      <c r="M6" s="68" t="s">
        <v>111</v>
      </c>
      <c r="N6" s="68" t="s">
        <v>74</v>
      </c>
      <c r="O6" s="68" t="s">
        <v>74</v>
      </c>
      <c r="P6" s="68" t="s">
        <v>74</v>
      </c>
      <c r="Q6" s="68" t="s">
        <v>74</v>
      </c>
    </row>
    <row r="7" spans="1:17" ht="44.25" customHeight="1">
      <c r="A7" s="65" t="s">
        <v>75</v>
      </c>
      <c r="B7" s="40"/>
      <c r="C7" s="70" t="s">
        <v>76</v>
      </c>
      <c r="D7" s="40"/>
      <c r="E7" s="70" t="s">
        <v>33</v>
      </c>
      <c r="F7" s="40"/>
      <c r="G7" s="70" t="s">
        <v>77</v>
      </c>
      <c r="H7" s="40"/>
      <c r="I7" s="70" t="s">
        <v>78</v>
      </c>
      <c r="J7" s="40"/>
      <c r="K7" s="70" t="s">
        <v>79</v>
      </c>
      <c r="L7" s="40"/>
      <c r="M7" s="70" t="s">
        <v>77</v>
      </c>
      <c r="N7" s="40"/>
      <c r="O7" s="70" t="s">
        <v>78</v>
      </c>
      <c r="P7" s="40"/>
      <c r="Q7" s="70" t="s">
        <v>79</v>
      </c>
    </row>
    <row r="8" spans="1:17" ht="21">
      <c r="A8" s="3" t="s">
        <v>48</v>
      </c>
      <c r="B8" s="2"/>
      <c r="C8" s="19">
        <v>30</v>
      </c>
      <c r="D8" s="2"/>
      <c r="E8" s="19">
        <v>0</v>
      </c>
      <c r="F8" s="2"/>
      <c r="G8" s="4">
        <v>45076204</v>
      </c>
      <c r="H8" s="2"/>
      <c r="I8" s="19">
        <v>0</v>
      </c>
      <c r="J8" s="2"/>
      <c r="K8" s="4">
        <v>45076204</v>
      </c>
      <c r="L8" s="2"/>
      <c r="M8" s="4">
        <v>45076204</v>
      </c>
      <c r="N8" s="2"/>
      <c r="O8" s="19">
        <v>0</v>
      </c>
      <c r="P8" s="2"/>
      <c r="Q8" s="4">
        <v>45076204</v>
      </c>
    </row>
    <row r="9" spans="1:17" ht="21">
      <c r="A9" s="3" t="s">
        <v>48</v>
      </c>
      <c r="B9" s="2"/>
      <c r="C9" s="19">
        <v>30</v>
      </c>
      <c r="D9" s="2"/>
      <c r="E9" s="19">
        <v>0</v>
      </c>
      <c r="F9" s="2"/>
      <c r="G9" s="4">
        <v>5338694836</v>
      </c>
      <c r="H9" s="2"/>
      <c r="I9" s="19">
        <v>0</v>
      </c>
      <c r="J9" s="2"/>
      <c r="K9" s="4">
        <v>5338694836</v>
      </c>
      <c r="L9" s="2"/>
      <c r="M9" s="4">
        <v>5338694836</v>
      </c>
      <c r="N9" s="2"/>
      <c r="O9" s="19">
        <v>0</v>
      </c>
      <c r="P9" s="2"/>
      <c r="Q9" s="4">
        <v>5338694836</v>
      </c>
    </row>
    <row r="10" spans="1:17" ht="21">
      <c r="A10" s="3" t="s">
        <v>48</v>
      </c>
      <c r="B10" s="2"/>
      <c r="C10" s="19">
        <v>30</v>
      </c>
      <c r="D10" s="2"/>
      <c r="E10" s="19">
        <v>0</v>
      </c>
      <c r="F10" s="2"/>
      <c r="G10" s="4">
        <v>145048</v>
      </c>
      <c r="H10" s="2"/>
      <c r="I10" s="19">
        <v>0</v>
      </c>
      <c r="J10" s="2"/>
      <c r="K10" s="4">
        <v>145048</v>
      </c>
      <c r="L10" s="2"/>
      <c r="M10" s="4">
        <v>145048</v>
      </c>
      <c r="N10" s="2"/>
      <c r="O10" s="19">
        <v>0</v>
      </c>
      <c r="P10" s="2"/>
      <c r="Q10" s="4">
        <v>145048</v>
      </c>
    </row>
    <row r="11" spans="1:17" ht="21">
      <c r="A11" s="3" t="s">
        <v>48</v>
      </c>
      <c r="B11" s="2"/>
      <c r="C11" s="19">
        <v>30</v>
      </c>
      <c r="D11" s="2"/>
      <c r="E11" s="19">
        <v>0</v>
      </c>
      <c r="F11" s="2"/>
      <c r="G11" s="4">
        <v>1138175351</v>
      </c>
      <c r="H11" s="2"/>
      <c r="I11" s="19">
        <v>0</v>
      </c>
      <c r="J11" s="2"/>
      <c r="K11" s="4">
        <v>1138175351</v>
      </c>
      <c r="L11" s="2"/>
      <c r="M11" s="4">
        <v>1138175351</v>
      </c>
      <c r="N11" s="2"/>
      <c r="O11" s="19">
        <v>0</v>
      </c>
      <c r="P11" s="2"/>
      <c r="Q11" s="4">
        <v>1138175351</v>
      </c>
    </row>
    <row r="12" spans="1:17" ht="21">
      <c r="A12" s="3" t="s">
        <v>48</v>
      </c>
      <c r="B12" s="2"/>
      <c r="C12" s="19">
        <v>30</v>
      </c>
      <c r="D12" s="2"/>
      <c r="E12" s="19">
        <v>0</v>
      </c>
      <c r="F12" s="2"/>
      <c r="G12" s="4">
        <v>83580842</v>
      </c>
      <c r="H12" s="2"/>
      <c r="I12" s="19">
        <v>0</v>
      </c>
      <c r="J12" s="2"/>
      <c r="K12" s="4">
        <v>83580842</v>
      </c>
      <c r="L12" s="2"/>
      <c r="M12" s="4">
        <v>83580842</v>
      </c>
      <c r="N12" s="2"/>
      <c r="O12" s="19">
        <v>0</v>
      </c>
      <c r="P12" s="2"/>
      <c r="Q12" s="4">
        <v>83580842</v>
      </c>
    </row>
    <row r="13" spans="1:17" ht="21">
      <c r="A13" s="3" t="s">
        <v>48</v>
      </c>
      <c r="B13" s="2"/>
      <c r="C13" s="19">
        <v>30</v>
      </c>
      <c r="D13" s="2"/>
      <c r="E13" s="19">
        <v>0</v>
      </c>
      <c r="F13" s="2"/>
      <c r="G13" s="4">
        <v>58273608</v>
      </c>
      <c r="H13" s="2"/>
      <c r="I13" s="19">
        <v>0</v>
      </c>
      <c r="J13" s="2"/>
      <c r="K13" s="4">
        <v>58273608</v>
      </c>
      <c r="L13" s="2"/>
      <c r="M13" s="4">
        <v>58273608</v>
      </c>
      <c r="N13" s="2"/>
      <c r="O13" s="19">
        <v>0</v>
      </c>
      <c r="P13" s="2"/>
      <c r="Q13" s="4">
        <v>58273608</v>
      </c>
    </row>
    <row r="14" spans="1:17" ht="21">
      <c r="A14" s="3" t="s">
        <v>48</v>
      </c>
      <c r="B14" s="2"/>
      <c r="C14" s="19">
        <v>30</v>
      </c>
      <c r="D14" s="2"/>
      <c r="E14" s="19">
        <v>0</v>
      </c>
      <c r="F14" s="2"/>
      <c r="G14" s="4">
        <v>75485385</v>
      </c>
      <c r="H14" s="2"/>
      <c r="I14" s="19">
        <v>0</v>
      </c>
      <c r="J14" s="2"/>
      <c r="K14" s="4">
        <v>75485385</v>
      </c>
      <c r="L14" s="2"/>
      <c r="M14" s="4">
        <v>75485385</v>
      </c>
      <c r="N14" s="2"/>
      <c r="O14" s="19">
        <v>0</v>
      </c>
      <c r="P14" s="2"/>
      <c r="Q14" s="4">
        <v>75485385</v>
      </c>
    </row>
    <row r="15" spans="1:17" ht="21">
      <c r="A15" s="3" t="s">
        <v>48</v>
      </c>
      <c r="B15" s="2"/>
      <c r="C15" s="19">
        <v>30</v>
      </c>
      <c r="D15" s="2"/>
      <c r="E15" s="19">
        <v>0</v>
      </c>
      <c r="F15" s="2"/>
      <c r="G15" s="4">
        <v>193949800</v>
      </c>
      <c r="H15" s="2"/>
      <c r="I15" s="19">
        <v>0</v>
      </c>
      <c r="J15" s="2"/>
      <c r="K15" s="4">
        <v>193949800</v>
      </c>
      <c r="L15" s="2"/>
      <c r="M15" s="4">
        <v>193949800</v>
      </c>
      <c r="N15" s="2"/>
      <c r="O15" s="19">
        <v>0</v>
      </c>
      <c r="P15" s="2"/>
      <c r="Q15" s="4">
        <v>193949800</v>
      </c>
    </row>
    <row r="16" spans="1:17" ht="21">
      <c r="A16" s="7" t="s">
        <v>48</v>
      </c>
      <c r="B16" s="2"/>
      <c r="C16" s="19">
        <v>30</v>
      </c>
      <c r="D16" s="2"/>
      <c r="E16" s="19">
        <v>0</v>
      </c>
      <c r="F16" s="2"/>
      <c r="G16" s="8">
        <v>1332957</v>
      </c>
      <c r="H16" s="2"/>
      <c r="I16" s="24">
        <v>0</v>
      </c>
      <c r="J16" s="2"/>
      <c r="K16" s="8">
        <v>1332957</v>
      </c>
      <c r="L16" s="2"/>
      <c r="M16" s="8">
        <v>1332957</v>
      </c>
      <c r="N16" s="2"/>
      <c r="O16" s="24">
        <v>0</v>
      </c>
      <c r="P16" s="2"/>
      <c r="Q16" s="8">
        <v>1332957</v>
      </c>
    </row>
    <row r="17" spans="1:17" ht="21.75" thickBot="1">
      <c r="A17" s="3" t="s">
        <v>108</v>
      </c>
      <c r="B17" s="2"/>
      <c r="C17" s="2"/>
      <c r="D17" s="2"/>
      <c r="E17" s="2"/>
      <c r="F17" s="2"/>
      <c r="G17" s="10">
        <f>SUM(G8:G16)</f>
        <v>6934714031</v>
      </c>
      <c r="H17" s="2"/>
      <c r="I17" s="11">
        <f>SUM(I8:I16)</f>
        <v>0</v>
      </c>
      <c r="J17" s="2"/>
      <c r="K17" s="10">
        <f>SUM(K8:K16)</f>
        <v>6934714031</v>
      </c>
      <c r="L17" s="2"/>
      <c r="M17" s="10">
        <f>SUM(M8:M16)</f>
        <v>6934714031</v>
      </c>
      <c r="N17" s="2"/>
      <c r="O17" s="11">
        <f>SUM(O8:O16)</f>
        <v>0</v>
      </c>
      <c r="P17" s="2"/>
      <c r="Q17" s="10">
        <f>SUM(Q8:Q16)</f>
        <v>6934714031</v>
      </c>
    </row>
    <row r="18" spans="1:17" ht="19.5" thickTop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8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8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</sheetData>
  <mergeCells count="15">
    <mergeCell ref="A2:Q2"/>
    <mergeCell ref="A3:Q3"/>
    <mergeCell ref="A4:Q4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2"/>
  <sheetViews>
    <sheetView rightToLeft="1" view="pageBreakPreview" zoomScale="60" zoomScaleNormal="100" workbookViewId="0">
      <selection activeCell="E23" sqref="E23"/>
    </sheetView>
  </sheetViews>
  <sheetFormatPr defaultRowHeight="15"/>
  <cols>
    <col min="1" max="1" width="26.855468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2.28515625" style="1" customWidth="1"/>
    <col min="6" max="6" width="1" style="1" customWidth="1"/>
    <col min="7" max="7" width="18" style="1" customWidth="1"/>
    <col min="8" max="8" width="1" style="1" customWidth="1"/>
    <col min="9" max="9" width="21" style="1" customWidth="1"/>
    <col min="10" max="10" width="1" style="1" customWidth="1"/>
    <col min="11" max="11" width="15.85546875" style="1" bestFit="1" customWidth="1"/>
    <col min="12" max="12" width="1" style="1" customWidth="1"/>
    <col min="13" max="13" width="21" style="1" customWidth="1"/>
    <col min="14" max="14" width="1" style="1" customWidth="1"/>
    <col min="15" max="15" width="20.5703125" style="1" customWidth="1"/>
    <col min="16" max="16" width="1" style="1" customWidth="1"/>
    <col min="17" max="17" width="15.85546875" style="1" bestFit="1" customWidth="1"/>
    <col min="18" max="18" width="1" style="1" customWidth="1"/>
    <col min="19" max="19" width="21.140625" style="1" customWidth="1"/>
    <col min="20" max="20" width="22.28515625" style="1" customWidth="1"/>
    <col min="21" max="21" width="9.140625" style="1" customWidth="1"/>
    <col min="22" max="16384" width="9.140625" style="1"/>
  </cols>
  <sheetData>
    <row r="2" spans="1:19" ht="24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24">
      <c r="A3" s="65" t="s">
        <v>71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24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22.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6" spans="1:19" ht="24">
      <c r="A6" s="69" t="s">
        <v>3</v>
      </c>
      <c r="B6" s="40"/>
      <c r="C6" s="68" t="s">
        <v>80</v>
      </c>
      <c r="D6" s="68" t="s">
        <v>80</v>
      </c>
      <c r="E6" s="68" t="s">
        <v>80</v>
      </c>
      <c r="F6" s="68" t="s">
        <v>80</v>
      </c>
      <c r="G6" s="68" t="s">
        <v>80</v>
      </c>
      <c r="H6" s="40"/>
      <c r="I6" s="68" t="s">
        <v>110</v>
      </c>
      <c r="J6" s="68" t="s">
        <v>73</v>
      </c>
      <c r="K6" s="68" t="s">
        <v>73</v>
      </c>
      <c r="L6" s="68" t="s">
        <v>73</v>
      </c>
      <c r="M6" s="68" t="s">
        <v>73</v>
      </c>
      <c r="N6" s="40"/>
      <c r="O6" s="68" t="s">
        <v>111</v>
      </c>
      <c r="P6" s="68" t="s">
        <v>74</v>
      </c>
      <c r="Q6" s="68" t="s">
        <v>74</v>
      </c>
      <c r="R6" s="68" t="s">
        <v>74</v>
      </c>
      <c r="S6" s="68" t="s">
        <v>74</v>
      </c>
    </row>
    <row r="7" spans="1:19" ht="59.25" customHeight="1">
      <c r="A7" s="68" t="s">
        <v>3</v>
      </c>
      <c r="B7" s="40"/>
      <c r="C7" s="70" t="s">
        <v>81</v>
      </c>
      <c r="D7" s="40"/>
      <c r="E7" s="71" t="s">
        <v>82</v>
      </c>
      <c r="F7" s="40"/>
      <c r="G7" s="71" t="s">
        <v>83</v>
      </c>
      <c r="H7" s="40"/>
      <c r="I7" s="71" t="s">
        <v>84</v>
      </c>
      <c r="J7" s="40"/>
      <c r="K7" s="70" t="s">
        <v>78</v>
      </c>
      <c r="L7" s="40"/>
      <c r="M7" s="71" t="s">
        <v>85</v>
      </c>
      <c r="N7" s="40"/>
      <c r="O7" s="71" t="s">
        <v>84</v>
      </c>
      <c r="P7" s="40"/>
      <c r="Q7" s="70" t="s">
        <v>78</v>
      </c>
      <c r="R7" s="40"/>
      <c r="S7" s="71" t="s">
        <v>85</v>
      </c>
    </row>
    <row r="8" spans="1:19" ht="21">
      <c r="A8" s="3" t="s">
        <v>18</v>
      </c>
      <c r="B8" s="2"/>
      <c r="C8" s="6" t="s">
        <v>86</v>
      </c>
      <c r="D8" s="2"/>
      <c r="E8" s="19">
        <v>49982</v>
      </c>
      <c r="F8" s="2"/>
      <c r="G8" s="19">
        <v>39</v>
      </c>
      <c r="H8" s="2"/>
      <c r="I8" s="4">
        <v>1949298</v>
      </c>
      <c r="J8" s="2"/>
      <c r="K8" s="4">
        <v>269265</v>
      </c>
      <c r="L8" s="2"/>
      <c r="M8" s="4">
        <v>1680033</v>
      </c>
      <c r="N8" s="2"/>
      <c r="O8" s="4">
        <v>1949298</v>
      </c>
      <c r="P8" s="2"/>
      <c r="Q8" s="4">
        <v>269265</v>
      </c>
      <c r="R8" s="2"/>
      <c r="S8" s="4">
        <v>1680033</v>
      </c>
    </row>
    <row r="9" spans="1:19" ht="21">
      <c r="A9" s="3" t="s">
        <v>23</v>
      </c>
      <c r="B9" s="2"/>
      <c r="C9" s="6" t="s">
        <v>87</v>
      </c>
      <c r="D9" s="2"/>
      <c r="E9" s="19">
        <v>4583129</v>
      </c>
      <c r="F9" s="2"/>
      <c r="G9" s="19">
        <v>500</v>
      </c>
      <c r="H9" s="2"/>
      <c r="I9" s="4">
        <v>2291564500</v>
      </c>
      <c r="J9" s="2"/>
      <c r="K9" s="4">
        <v>323514988</v>
      </c>
      <c r="L9" s="2"/>
      <c r="M9" s="4">
        <v>1968049512</v>
      </c>
      <c r="N9" s="2"/>
      <c r="O9" s="4">
        <v>2291564500</v>
      </c>
      <c r="P9" s="2"/>
      <c r="Q9" s="4">
        <v>323514988</v>
      </c>
      <c r="R9" s="2"/>
      <c r="S9" s="4">
        <v>1968049512</v>
      </c>
    </row>
    <row r="10" spans="1:19" ht="21">
      <c r="A10" s="7" t="s">
        <v>25</v>
      </c>
      <c r="B10" s="2"/>
      <c r="C10" s="6" t="s">
        <v>88</v>
      </c>
      <c r="D10" s="2"/>
      <c r="E10" s="19">
        <v>26270018</v>
      </c>
      <c r="F10" s="2"/>
      <c r="G10" s="19">
        <v>250</v>
      </c>
      <c r="H10" s="2"/>
      <c r="I10" s="8">
        <v>6567504500</v>
      </c>
      <c r="J10" s="2"/>
      <c r="K10" s="8">
        <v>917205991</v>
      </c>
      <c r="L10" s="2"/>
      <c r="M10" s="8">
        <v>5650298509</v>
      </c>
      <c r="N10" s="2"/>
      <c r="O10" s="8">
        <v>6567504500</v>
      </c>
      <c r="P10" s="2"/>
      <c r="Q10" s="8">
        <v>917205991</v>
      </c>
      <c r="R10" s="2"/>
      <c r="S10" s="8">
        <v>5650298509</v>
      </c>
    </row>
    <row r="11" spans="1:19" ht="21.75" thickBot="1">
      <c r="A11" s="3" t="s">
        <v>98</v>
      </c>
      <c r="B11" s="2"/>
      <c r="C11" s="2"/>
      <c r="D11" s="2"/>
      <c r="E11" s="2"/>
      <c r="F11" s="2"/>
      <c r="G11" s="2"/>
      <c r="H11" s="2"/>
      <c r="I11" s="10">
        <f>SUM(I8:I10)</f>
        <v>8861018298</v>
      </c>
      <c r="J11" s="2"/>
      <c r="K11" s="10">
        <f>SUM(K8:K10)</f>
        <v>1240990244</v>
      </c>
      <c r="L11" s="2"/>
      <c r="M11" s="10">
        <f>SUM(M8:M10)</f>
        <v>7620028054</v>
      </c>
      <c r="N11" s="2"/>
      <c r="O11" s="10">
        <f>SUM(O8:O10)</f>
        <v>8861018298</v>
      </c>
      <c r="P11" s="2"/>
      <c r="Q11" s="10">
        <f>SUM(Q8:Q10)</f>
        <v>1240990244</v>
      </c>
      <c r="R11" s="2"/>
      <c r="S11" s="10">
        <f>SUM(S8:S10)</f>
        <v>7620028054</v>
      </c>
    </row>
    <row r="12" spans="1:19" ht="15.7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1"/>
  <sheetViews>
    <sheetView rightToLeft="1" view="pageBreakPreview" zoomScaleNormal="100" zoomScaleSheetLayoutView="100" workbookViewId="0">
      <selection activeCell="I15" sqref="I15"/>
    </sheetView>
  </sheetViews>
  <sheetFormatPr defaultRowHeight="15"/>
  <cols>
    <col min="1" max="1" width="29.7109375" style="22" bestFit="1" customWidth="1"/>
    <col min="2" max="2" width="1" style="22" customWidth="1"/>
    <col min="3" max="3" width="15.5703125" style="22" bestFit="1" customWidth="1"/>
    <col min="4" max="4" width="1" style="22" customWidth="1"/>
    <col min="5" max="5" width="21.28515625" style="22" bestFit="1" customWidth="1"/>
    <col min="6" max="6" width="1" style="22" customWidth="1"/>
    <col min="7" max="7" width="21.28515625" style="22" bestFit="1" customWidth="1"/>
    <col min="8" max="8" width="1" style="22" customWidth="1"/>
    <col min="9" max="9" width="22" style="22" customWidth="1"/>
    <col min="10" max="10" width="1" style="22" customWidth="1"/>
    <col min="11" max="11" width="15.5703125" style="22" bestFit="1" customWidth="1"/>
    <col min="12" max="12" width="1" style="22" customWidth="1"/>
    <col min="13" max="13" width="21.28515625" style="22" bestFit="1" customWidth="1"/>
    <col min="14" max="14" width="1" style="22" customWidth="1"/>
    <col min="15" max="15" width="21.28515625" style="22" bestFit="1" customWidth="1"/>
    <col min="16" max="16" width="1" style="22" customWidth="1"/>
    <col min="17" max="17" width="22" style="22" customWidth="1"/>
    <col min="18" max="18" width="1" style="22" customWidth="1"/>
    <col min="19" max="19" width="9.140625" style="22" customWidth="1"/>
    <col min="20" max="16384" width="9.140625" style="22"/>
  </cols>
  <sheetData>
    <row r="2" spans="1:17" ht="2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24">
      <c r="A3" s="72" t="s">
        <v>71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7" ht="24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5" spans="1:17" ht="22.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17" ht="24">
      <c r="A6" s="75" t="s">
        <v>3</v>
      </c>
      <c r="B6" s="42"/>
      <c r="C6" s="74" t="s">
        <v>110</v>
      </c>
      <c r="D6" s="74" t="s">
        <v>73</v>
      </c>
      <c r="E6" s="74" t="s">
        <v>73</v>
      </c>
      <c r="F6" s="74" t="s">
        <v>73</v>
      </c>
      <c r="G6" s="74" t="s">
        <v>73</v>
      </c>
      <c r="H6" s="74" t="s">
        <v>73</v>
      </c>
      <c r="I6" s="74" t="s">
        <v>73</v>
      </c>
      <c r="J6" s="42"/>
      <c r="K6" s="74" t="s">
        <v>111</v>
      </c>
      <c r="L6" s="74" t="s">
        <v>74</v>
      </c>
      <c r="M6" s="74" t="s">
        <v>74</v>
      </c>
      <c r="N6" s="74" t="s">
        <v>74</v>
      </c>
      <c r="O6" s="74" t="s">
        <v>74</v>
      </c>
      <c r="P6" s="74" t="s">
        <v>74</v>
      </c>
      <c r="Q6" s="74" t="s">
        <v>74</v>
      </c>
    </row>
    <row r="7" spans="1:17" ht="63.75" customHeight="1">
      <c r="A7" s="74" t="s">
        <v>3</v>
      </c>
      <c r="B7" s="42"/>
      <c r="C7" s="73" t="s">
        <v>7</v>
      </c>
      <c r="D7" s="43"/>
      <c r="E7" s="73" t="s">
        <v>89</v>
      </c>
      <c r="F7" s="43"/>
      <c r="G7" s="73" t="s">
        <v>90</v>
      </c>
      <c r="H7" s="43"/>
      <c r="I7" s="73" t="s">
        <v>91</v>
      </c>
      <c r="J7" s="43"/>
      <c r="K7" s="73" t="s">
        <v>7</v>
      </c>
      <c r="L7" s="43"/>
      <c r="M7" s="73" t="s">
        <v>89</v>
      </c>
      <c r="N7" s="43"/>
      <c r="O7" s="73" t="s">
        <v>90</v>
      </c>
      <c r="P7" s="43"/>
      <c r="Q7" s="73" t="s">
        <v>91</v>
      </c>
    </row>
    <row r="8" spans="1:17" ht="21">
      <c r="A8" s="13" t="s">
        <v>16</v>
      </c>
      <c r="B8" s="12"/>
      <c r="C8" s="12">
        <v>101042297</v>
      </c>
      <c r="D8" s="12"/>
      <c r="E8" s="12">
        <v>471912769688</v>
      </c>
      <c r="F8" s="12"/>
      <c r="G8" s="12">
        <v>357828532172</v>
      </c>
      <c r="H8" s="12"/>
      <c r="I8" s="12">
        <v>114084237516</v>
      </c>
      <c r="J8" s="12"/>
      <c r="K8" s="12">
        <v>101042297</v>
      </c>
      <c r="L8" s="12"/>
      <c r="M8" s="12">
        <v>471912769688</v>
      </c>
      <c r="N8" s="12"/>
      <c r="O8" s="12">
        <v>326940320768</v>
      </c>
      <c r="P8" s="12"/>
      <c r="Q8" s="12">
        <v>144972448920</v>
      </c>
    </row>
    <row r="9" spans="1:17" ht="21">
      <c r="A9" s="13" t="s">
        <v>24</v>
      </c>
      <c r="B9" s="12"/>
      <c r="C9" s="12">
        <v>12187999</v>
      </c>
      <c r="D9" s="12"/>
      <c r="E9" s="12">
        <v>46790704175</v>
      </c>
      <c r="F9" s="12"/>
      <c r="G9" s="12">
        <v>43334522868</v>
      </c>
      <c r="H9" s="12"/>
      <c r="I9" s="12">
        <v>3456181307</v>
      </c>
      <c r="J9" s="12"/>
      <c r="K9" s="12">
        <v>12187999</v>
      </c>
      <c r="L9" s="12"/>
      <c r="M9" s="12">
        <v>46790704175</v>
      </c>
      <c r="N9" s="12"/>
      <c r="O9" s="12">
        <v>35935226386</v>
      </c>
      <c r="P9" s="12"/>
      <c r="Q9" s="12">
        <v>10855477789</v>
      </c>
    </row>
    <row r="10" spans="1:17" ht="21">
      <c r="A10" s="13" t="s">
        <v>20</v>
      </c>
      <c r="B10" s="12"/>
      <c r="C10" s="12">
        <v>7092226</v>
      </c>
      <c r="D10" s="12"/>
      <c r="E10" s="12">
        <v>114027189763</v>
      </c>
      <c r="F10" s="12"/>
      <c r="G10" s="12">
        <v>97604696166</v>
      </c>
      <c r="H10" s="12"/>
      <c r="I10" s="12">
        <v>16422493597</v>
      </c>
      <c r="J10" s="12"/>
      <c r="K10" s="12">
        <v>7092226</v>
      </c>
      <c r="L10" s="12"/>
      <c r="M10" s="12">
        <v>114027189763</v>
      </c>
      <c r="N10" s="12"/>
      <c r="O10" s="12">
        <v>87365633209</v>
      </c>
      <c r="P10" s="12"/>
      <c r="Q10" s="12">
        <v>26661556554</v>
      </c>
    </row>
    <row r="11" spans="1:17" ht="21">
      <c r="A11" s="13" t="s">
        <v>19</v>
      </c>
      <c r="B11" s="12"/>
      <c r="C11" s="12">
        <v>9826679</v>
      </c>
      <c r="D11" s="12"/>
      <c r="E11" s="12">
        <v>30311903504</v>
      </c>
      <c r="F11" s="12"/>
      <c r="G11" s="12">
        <v>22610205222</v>
      </c>
      <c r="H11" s="12"/>
      <c r="I11" s="12">
        <v>7701698282</v>
      </c>
      <c r="J11" s="12"/>
      <c r="K11" s="12">
        <v>9826679</v>
      </c>
      <c r="L11" s="12"/>
      <c r="M11" s="12">
        <v>30311903504</v>
      </c>
      <c r="N11" s="12"/>
      <c r="O11" s="12">
        <v>23318337633</v>
      </c>
      <c r="P11" s="12"/>
      <c r="Q11" s="12">
        <v>6993565871</v>
      </c>
    </row>
    <row r="12" spans="1:17" ht="21">
      <c r="A12" s="13" t="s">
        <v>15</v>
      </c>
      <c r="B12" s="12"/>
      <c r="C12" s="12">
        <v>4021822783</v>
      </c>
      <c r="D12" s="12"/>
      <c r="E12" s="12">
        <v>3765583927230</v>
      </c>
      <c r="F12" s="12"/>
      <c r="G12" s="12">
        <v>3765583927231</v>
      </c>
      <c r="H12" s="12"/>
      <c r="I12" s="14">
        <v>0</v>
      </c>
      <c r="J12" s="12"/>
      <c r="K12" s="12">
        <v>4021822783</v>
      </c>
      <c r="L12" s="12"/>
      <c r="M12" s="12">
        <v>3765583927230</v>
      </c>
      <c r="N12" s="12"/>
      <c r="O12" s="12">
        <v>3765583927231</v>
      </c>
      <c r="P12" s="12"/>
      <c r="Q12" s="14">
        <v>0</v>
      </c>
    </row>
    <row r="13" spans="1:17" ht="21">
      <c r="A13" s="13" t="s">
        <v>25</v>
      </c>
      <c r="B13" s="12"/>
      <c r="C13" s="12">
        <v>26270018</v>
      </c>
      <c r="D13" s="12"/>
      <c r="E13" s="12">
        <v>99960201010</v>
      </c>
      <c r="F13" s="12"/>
      <c r="G13" s="12">
        <v>79033802285</v>
      </c>
      <c r="H13" s="12"/>
      <c r="I13" s="12">
        <v>20926398725</v>
      </c>
      <c r="J13" s="12"/>
      <c r="K13" s="12">
        <v>26270018</v>
      </c>
      <c r="L13" s="12"/>
      <c r="M13" s="12">
        <v>99960201010</v>
      </c>
      <c r="N13" s="12"/>
      <c r="O13" s="12">
        <v>73637074228</v>
      </c>
      <c r="P13" s="12"/>
      <c r="Q13" s="12">
        <v>26323126782</v>
      </c>
    </row>
    <row r="14" spans="1:17" ht="21">
      <c r="A14" s="13" t="s">
        <v>23</v>
      </c>
      <c r="B14" s="12"/>
      <c r="C14" s="12">
        <v>3683129</v>
      </c>
      <c r="D14" s="12"/>
      <c r="E14" s="12">
        <v>30436327627</v>
      </c>
      <c r="F14" s="12"/>
      <c r="G14" s="12">
        <v>26097597780</v>
      </c>
      <c r="H14" s="12"/>
      <c r="I14" s="12">
        <v>4338729847</v>
      </c>
      <c r="J14" s="12"/>
      <c r="K14" s="12">
        <v>3683129</v>
      </c>
      <c r="L14" s="12"/>
      <c r="M14" s="12">
        <v>30436327627</v>
      </c>
      <c r="N14" s="12"/>
      <c r="O14" s="12">
        <v>24103100415</v>
      </c>
      <c r="P14" s="12"/>
      <c r="Q14" s="12">
        <v>6333227212</v>
      </c>
    </row>
    <row r="15" spans="1:17" ht="21">
      <c r="A15" s="13" t="s">
        <v>18</v>
      </c>
      <c r="B15" s="12"/>
      <c r="C15" s="12">
        <v>1131504</v>
      </c>
      <c r="D15" s="12"/>
      <c r="E15" s="12">
        <v>60557295690</v>
      </c>
      <c r="F15" s="12"/>
      <c r="G15" s="12">
        <v>41983269542</v>
      </c>
      <c r="H15" s="12"/>
      <c r="I15" s="12">
        <v>18574026148</v>
      </c>
      <c r="J15" s="12"/>
      <c r="K15" s="12">
        <v>1131504</v>
      </c>
      <c r="L15" s="12"/>
      <c r="M15" s="12">
        <v>60557295690</v>
      </c>
      <c r="N15" s="12"/>
      <c r="O15" s="12">
        <v>28462833430</v>
      </c>
      <c r="P15" s="12"/>
      <c r="Q15" s="12">
        <v>32094462260</v>
      </c>
    </row>
    <row r="16" spans="1:17" ht="21">
      <c r="A16" s="13" t="s">
        <v>17</v>
      </c>
      <c r="B16" s="12"/>
      <c r="C16" s="12">
        <v>100164657</v>
      </c>
      <c r="D16" s="12"/>
      <c r="E16" s="12">
        <v>1981752930841</v>
      </c>
      <c r="F16" s="12"/>
      <c r="G16" s="12">
        <v>1802171750458</v>
      </c>
      <c r="H16" s="12"/>
      <c r="I16" s="12">
        <v>179581180383</v>
      </c>
      <c r="J16" s="12"/>
      <c r="K16" s="12">
        <v>100164657</v>
      </c>
      <c r="L16" s="12"/>
      <c r="M16" s="12">
        <v>1981752930841</v>
      </c>
      <c r="N16" s="12"/>
      <c r="O16" s="12">
        <v>1299747865353</v>
      </c>
      <c r="P16" s="12"/>
      <c r="Q16" s="12">
        <v>682005065488</v>
      </c>
    </row>
    <row r="17" spans="1:17" ht="21">
      <c r="A17" s="13" t="s">
        <v>21</v>
      </c>
      <c r="B17" s="12"/>
      <c r="C17" s="12">
        <v>131392766</v>
      </c>
      <c r="D17" s="12"/>
      <c r="E17" s="12">
        <v>588848690127</v>
      </c>
      <c r="F17" s="12"/>
      <c r="G17" s="12">
        <v>495352885551</v>
      </c>
      <c r="H17" s="12"/>
      <c r="I17" s="12">
        <v>93495804576</v>
      </c>
      <c r="J17" s="12"/>
      <c r="K17" s="12">
        <v>131392766</v>
      </c>
      <c r="L17" s="12"/>
      <c r="M17" s="12">
        <v>588848690127</v>
      </c>
      <c r="N17" s="12"/>
      <c r="O17" s="12">
        <v>420815531280</v>
      </c>
      <c r="P17" s="12"/>
      <c r="Q17" s="12">
        <v>168033158847</v>
      </c>
    </row>
    <row r="18" spans="1:17" ht="21">
      <c r="A18" s="13" t="s">
        <v>22</v>
      </c>
      <c r="B18" s="12"/>
      <c r="C18" s="12">
        <v>1736320</v>
      </c>
      <c r="D18" s="12"/>
      <c r="E18" s="12">
        <v>58799163447</v>
      </c>
      <c r="F18" s="12"/>
      <c r="G18" s="12">
        <v>53050317044</v>
      </c>
      <c r="H18" s="12"/>
      <c r="I18" s="12">
        <v>5748846403</v>
      </c>
      <c r="J18" s="12"/>
      <c r="K18" s="12">
        <v>1736320</v>
      </c>
      <c r="L18" s="12"/>
      <c r="M18" s="12">
        <v>58799163447</v>
      </c>
      <c r="N18" s="12"/>
      <c r="O18" s="12">
        <v>65310277210</v>
      </c>
      <c r="P18" s="12"/>
      <c r="Q18" s="12">
        <v>-6511113762</v>
      </c>
    </row>
    <row r="19" spans="1:17" ht="21">
      <c r="A19" s="15" t="s">
        <v>35</v>
      </c>
      <c r="B19" s="12"/>
      <c r="C19" s="26">
        <v>0</v>
      </c>
      <c r="D19" s="12"/>
      <c r="E19" s="17">
        <v>0</v>
      </c>
      <c r="F19" s="12"/>
      <c r="G19" s="17">
        <v>0</v>
      </c>
      <c r="H19" s="12"/>
      <c r="I19" s="17">
        <v>0</v>
      </c>
      <c r="J19" s="12"/>
      <c r="K19" s="12">
        <v>1000</v>
      </c>
      <c r="L19" s="12"/>
      <c r="M19" s="16">
        <v>809712532</v>
      </c>
      <c r="N19" s="12"/>
      <c r="O19" s="16">
        <v>800029557</v>
      </c>
      <c r="P19" s="12"/>
      <c r="Q19" s="16">
        <v>9682975</v>
      </c>
    </row>
    <row r="20" spans="1:17" ht="21.75" thickBot="1">
      <c r="A20" s="13" t="s">
        <v>108</v>
      </c>
      <c r="E20" s="18">
        <f>SUM(E8:E19)</f>
        <v>7248981103102</v>
      </c>
      <c r="G20" s="18">
        <f>SUM(G8:G19)</f>
        <v>6784651506319</v>
      </c>
      <c r="I20" s="18">
        <f>SUM(I8:I19)</f>
        <v>464329596784</v>
      </c>
      <c r="M20" s="18">
        <f>SUM(M8:M19)</f>
        <v>7249790815634</v>
      </c>
      <c r="O20" s="18">
        <f>SUM(O8:O19)</f>
        <v>6152020156700</v>
      </c>
      <c r="Q20" s="18">
        <f>SUM(Q8:Q19)</f>
        <v>1097770658936</v>
      </c>
    </row>
    <row r="21" spans="1:17" ht="15.7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0"/>
  <sheetViews>
    <sheetView rightToLeft="1" view="pageBreakPreview" zoomScale="60" zoomScaleNormal="100" workbookViewId="0">
      <selection activeCell="H31" sqref="H31"/>
    </sheetView>
  </sheetViews>
  <sheetFormatPr defaultRowHeight="18.75"/>
  <cols>
    <col min="1" max="1" width="27.28515625" style="29" bestFit="1" customWidth="1"/>
    <col min="2" max="2" width="1" style="29" customWidth="1"/>
    <col min="3" max="3" width="14.140625" style="29" bestFit="1" customWidth="1"/>
    <col min="4" max="4" width="1" style="29" customWidth="1"/>
    <col min="5" max="5" width="20.28515625" style="29" bestFit="1" customWidth="1"/>
    <col min="6" max="6" width="1" style="29" customWidth="1"/>
    <col min="7" max="7" width="19.28515625" style="29" bestFit="1" customWidth="1"/>
    <col min="8" max="8" width="1" style="29" customWidth="1"/>
    <col min="9" max="9" width="22.28515625" style="29" customWidth="1"/>
    <col min="10" max="10" width="1" style="29" customWidth="1"/>
    <col min="11" max="11" width="14.140625" style="29" bestFit="1" customWidth="1"/>
    <col min="12" max="12" width="1" style="29" customWidth="1"/>
    <col min="13" max="13" width="20.42578125" style="29" bestFit="1" customWidth="1"/>
    <col min="14" max="14" width="1" style="29" customWidth="1"/>
    <col min="15" max="15" width="20.140625" style="29" bestFit="1" customWidth="1"/>
    <col min="16" max="16" width="1" style="29" customWidth="1"/>
    <col min="17" max="17" width="22.28515625" style="29" customWidth="1"/>
    <col min="18" max="18" width="1" style="29" customWidth="1"/>
    <col min="19" max="19" width="9.140625" style="29" customWidth="1"/>
    <col min="20" max="16384" width="9.140625" style="29"/>
  </cols>
  <sheetData>
    <row r="2" spans="1:17" ht="24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ht="24">
      <c r="A3" s="76" t="s">
        <v>71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17" ht="24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</row>
    <row r="5" spans="1:17" ht="22.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ht="24">
      <c r="A6" s="79" t="s">
        <v>3</v>
      </c>
      <c r="B6" s="44"/>
      <c r="C6" s="78" t="s">
        <v>110</v>
      </c>
      <c r="D6" s="78" t="s">
        <v>73</v>
      </c>
      <c r="E6" s="78" t="s">
        <v>73</v>
      </c>
      <c r="F6" s="78" t="s">
        <v>73</v>
      </c>
      <c r="G6" s="78" t="s">
        <v>73</v>
      </c>
      <c r="H6" s="78" t="s">
        <v>73</v>
      </c>
      <c r="I6" s="78" t="s">
        <v>73</v>
      </c>
      <c r="J6" s="44"/>
      <c r="K6" s="78" t="s">
        <v>113</v>
      </c>
      <c r="L6" s="78" t="s">
        <v>74</v>
      </c>
      <c r="M6" s="78" t="s">
        <v>74</v>
      </c>
      <c r="N6" s="78" t="s">
        <v>74</v>
      </c>
      <c r="O6" s="78" t="s">
        <v>74</v>
      </c>
      <c r="P6" s="78" t="s">
        <v>74</v>
      </c>
      <c r="Q6" s="78" t="s">
        <v>74</v>
      </c>
    </row>
    <row r="7" spans="1:17" s="46" customFormat="1" ht="67.5" customHeight="1">
      <c r="A7" s="78" t="s">
        <v>3</v>
      </c>
      <c r="B7" s="45"/>
      <c r="C7" s="77" t="s">
        <v>7</v>
      </c>
      <c r="D7" s="45"/>
      <c r="E7" s="77" t="s">
        <v>89</v>
      </c>
      <c r="F7" s="45"/>
      <c r="G7" s="77" t="s">
        <v>90</v>
      </c>
      <c r="H7" s="45"/>
      <c r="I7" s="77" t="s">
        <v>92</v>
      </c>
      <c r="J7" s="45"/>
      <c r="K7" s="77" t="s">
        <v>7</v>
      </c>
      <c r="L7" s="45"/>
      <c r="M7" s="77" t="s">
        <v>89</v>
      </c>
      <c r="N7" s="45"/>
      <c r="O7" s="77" t="s">
        <v>90</v>
      </c>
      <c r="P7" s="45"/>
      <c r="Q7" s="77" t="s">
        <v>92</v>
      </c>
    </row>
    <row r="8" spans="1:17" ht="21">
      <c r="A8" s="30" t="s">
        <v>23</v>
      </c>
      <c r="C8" s="29">
        <v>1950001</v>
      </c>
      <c r="E8" s="29">
        <v>14895292333</v>
      </c>
      <c r="G8" s="29">
        <v>12710330074</v>
      </c>
      <c r="I8" s="29">
        <v>2184962259</v>
      </c>
      <c r="K8" s="29">
        <v>2450001</v>
      </c>
      <c r="M8" s="29">
        <v>18186788912</v>
      </c>
      <c r="O8" s="29">
        <v>15853144965</v>
      </c>
      <c r="Q8" s="29">
        <v>2333643947</v>
      </c>
    </row>
    <row r="9" spans="1:17" ht="21">
      <c r="A9" s="30" t="s">
        <v>18</v>
      </c>
      <c r="C9" s="29">
        <v>60000</v>
      </c>
      <c r="E9" s="29">
        <v>2737517956</v>
      </c>
      <c r="G9" s="29">
        <v>1509292090</v>
      </c>
      <c r="I9" s="29">
        <v>1228225866</v>
      </c>
      <c r="K9" s="29">
        <v>614931</v>
      </c>
      <c r="M9" s="29">
        <v>18229683733</v>
      </c>
      <c r="O9" s="29">
        <v>15468508046</v>
      </c>
      <c r="Q9" s="29">
        <v>2761175687</v>
      </c>
    </row>
    <row r="10" spans="1:17" ht="21">
      <c r="A10" s="30" t="s">
        <v>24</v>
      </c>
      <c r="C10" s="29">
        <v>3765000</v>
      </c>
      <c r="E10" s="29">
        <v>14061365442</v>
      </c>
      <c r="G10" s="29">
        <v>10502023490</v>
      </c>
      <c r="I10" s="29">
        <v>3559341952</v>
      </c>
      <c r="K10" s="29">
        <v>4775140</v>
      </c>
      <c r="M10" s="29">
        <v>16921298355</v>
      </c>
      <c r="O10" s="29">
        <v>13129990638</v>
      </c>
      <c r="Q10" s="29">
        <v>3791307717</v>
      </c>
    </row>
    <row r="11" spans="1:17" ht="21">
      <c r="A11" s="30" t="s">
        <v>20</v>
      </c>
      <c r="C11" s="29">
        <v>1480000</v>
      </c>
      <c r="E11" s="29">
        <v>21584271437</v>
      </c>
      <c r="G11" s="29">
        <v>17914310173</v>
      </c>
      <c r="I11" s="29">
        <v>3669961264</v>
      </c>
      <c r="K11" s="29">
        <v>2825955</v>
      </c>
      <c r="M11" s="29">
        <v>38339891046</v>
      </c>
      <c r="O11" s="29">
        <v>33747869323</v>
      </c>
      <c r="Q11" s="29">
        <v>4592021723</v>
      </c>
    </row>
    <row r="12" spans="1:17" ht="21">
      <c r="A12" s="30" t="s">
        <v>16</v>
      </c>
      <c r="C12" s="29">
        <v>3677000</v>
      </c>
      <c r="E12" s="29">
        <v>15912356586</v>
      </c>
      <c r="G12" s="29">
        <v>11897412973</v>
      </c>
      <c r="I12" s="29">
        <v>4014943613</v>
      </c>
      <c r="K12" s="29">
        <v>3837000</v>
      </c>
      <c r="M12" s="29">
        <v>16476627425</v>
      </c>
      <c r="O12" s="29">
        <v>12413450952</v>
      </c>
      <c r="Q12" s="29">
        <v>4063176473</v>
      </c>
    </row>
    <row r="13" spans="1:17" ht="21">
      <c r="A13" s="30" t="s">
        <v>21</v>
      </c>
      <c r="C13" s="29">
        <v>1800000</v>
      </c>
      <c r="E13" s="29">
        <v>7911083063</v>
      </c>
      <c r="G13" s="29">
        <v>5758736747</v>
      </c>
      <c r="I13" s="29">
        <v>2152346316</v>
      </c>
      <c r="K13" s="29">
        <v>2990000</v>
      </c>
      <c r="M13" s="29">
        <v>12202489194</v>
      </c>
      <c r="O13" s="29">
        <v>9558932856</v>
      </c>
      <c r="Q13" s="29">
        <v>2643556338</v>
      </c>
    </row>
    <row r="14" spans="1:17" ht="21">
      <c r="A14" s="30" t="s">
        <v>22</v>
      </c>
      <c r="C14" s="29">
        <v>85000</v>
      </c>
      <c r="E14" s="29">
        <v>2962546802</v>
      </c>
      <c r="G14" s="29">
        <v>3200493341</v>
      </c>
      <c r="I14" s="34">
        <v>-237946539</v>
      </c>
      <c r="K14" s="29">
        <v>100000</v>
      </c>
      <c r="M14" s="29">
        <v>3524919076</v>
      </c>
      <c r="O14" s="29">
        <v>3765593031</v>
      </c>
      <c r="Q14" s="34">
        <v>-240673955</v>
      </c>
    </row>
    <row r="15" spans="1:17" ht="21">
      <c r="A15" s="30" t="s">
        <v>15</v>
      </c>
      <c r="C15" s="29">
        <v>1</v>
      </c>
      <c r="E15" s="29">
        <v>1</v>
      </c>
      <c r="G15" s="29">
        <v>936</v>
      </c>
      <c r="I15" s="34">
        <v>-935</v>
      </c>
      <c r="K15" s="29">
        <v>1</v>
      </c>
      <c r="M15" s="29">
        <v>1</v>
      </c>
      <c r="O15" s="29">
        <v>936</v>
      </c>
      <c r="Q15" s="34">
        <v>-935</v>
      </c>
    </row>
    <row r="16" spans="1:17" ht="21">
      <c r="A16" s="30" t="s">
        <v>19</v>
      </c>
      <c r="C16" s="29">
        <v>5500000</v>
      </c>
      <c r="E16" s="29">
        <v>15008185586</v>
      </c>
      <c r="G16" s="29">
        <v>12951756719</v>
      </c>
      <c r="I16" s="29">
        <v>2056428867</v>
      </c>
      <c r="K16" s="29">
        <v>5598000</v>
      </c>
      <c r="M16" s="29">
        <v>15232532955</v>
      </c>
      <c r="O16" s="29">
        <v>13180970586</v>
      </c>
      <c r="Q16" s="29">
        <v>2051562369</v>
      </c>
    </row>
    <row r="17" spans="1:17" ht="21">
      <c r="A17" s="30" t="s">
        <v>25</v>
      </c>
      <c r="C17" s="29">
        <v>1070000</v>
      </c>
      <c r="E17" s="29">
        <v>3559912460</v>
      </c>
      <c r="G17" s="29">
        <v>2979973935</v>
      </c>
      <c r="I17" s="29">
        <v>579938525</v>
      </c>
      <c r="K17" s="29">
        <v>1740000</v>
      </c>
      <c r="M17" s="29">
        <v>5518043196</v>
      </c>
      <c r="O17" s="29">
        <v>4837297616</v>
      </c>
      <c r="Q17" s="29">
        <v>680745580</v>
      </c>
    </row>
    <row r="18" spans="1:17" ht="21">
      <c r="A18" s="31" t="s">
        <v>17</v>
      </c>
      <c r="C18" s="29">
        <v>920000</v>
      </c>
      <c r="E18" s="32">
        <v>18070459147</v>
      </c>
      <c r="G18" s="32">
        <v>11879597086</v>
      </c>
      <c r="I18" s="32">
        <v>6190862061</v>
      </c>
      <c r="K18" s="29">
        <v>3520000</v>
      </c>
      <c r="M18" s="32">
        <v>58641601850</v>
      </c>
      <c r="O18" s="32">
        <v>44978422924</v>
      </c>
      <c r="Q18" s="32">
        <v>13663178926</v>
      </c>
    </row>
    <row r="19" spans="1:17" ht="21.75" thickBot="1">
      <c r="A19" s="30" t="s">
        <v>98</v>
      </c>
      <c r="E19" s="33">
        <f>SUM(E8:E18)</f>
        <v>116702990813</v>
      </c>
      <c r="G19" s="33">
        <f>SUM(G8:G18)</f>
        <v>91303927564</v>
      </c>
      <c r="I19" s="33">
        <f>SUM(I8:I18)</f>
        <v>25399063249</v>
      </c>
      <c r="M19" s="33">
        <f>SUM(M8:M18)</f>
        <v>203273875743</v>
      </c>
      <c r="O19" s="33">
        <f>SUM(O8:O18)</f>
        <v>166934181873</v>
      </c>
      <c r="Q19" s="33">
        <f>SUM(Q8:Q18)</f>
        <v>36339693870</v>
      </c>
    </row>
    <row r="20" spans="1:17" ht="19.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0"/>
  <sheetViews>
    <sheetView rightToLeft="1" view="pageBreakPreview" topLeftCell="A3" zoomScale="60" zoomScaleNormal="100" workbookViewId="0">
      <selection activeCell="W30" sqref="W30"/>
    </sheetView>
  </sheetViews>
  <sheetFormatPr defaultRowHeight="15"/>
  <cols>
    <col min="1" max="1" width="27.28515625" style="1" bestFit="1" customWidth="1"/>
    <col min="2" max="2" width="1" style="1" customWidth="1"/>
    <col min="3" max="3" width="19" style="1" customWidth="1"/>
    <col min="4" max="4" width="1" style="1" customWidth="1"/>
    <col min="5" max="5" width="19" style="1" customWidth="1"/>
    <col min="6" max="6" width="1" style="1" customWidth="1"/>
    <col min="7" max="7" width="19" style="1" customWidth="1"/>
    <col min="8" max="8" width="1" style="1" customWidth="1"/>
    <col min="9" max="9" width="19" style="1" customWidth="1"/>
    <col min="10" max="10" width="1" style="1" customWidth="1"/>
    <col min="11" max="11" width="16.7109375" style="1" customWidth="1"/>
    <col min="12" max="12" width="1" style="1" customWidth="1"/>
    <col min="13" max="13" width="19" style="1" customWidth="1"/>
    <col min="14" max="14" width="1" style="1" customWidth="1"/>
    <col min="15" max="15" width="19" style="1" customWidth="1"/>
    <col min="16" max="16" width="1" style="1" customWidth="1"/>
    <col min="17" max="17" width="19" style="1" customWidth="1"/>
    <col min="18" max="18" width="1" style="1" customWidth="1"/>
    <col min="19" max="19" width="19" style="1" customWidth="1"/>
    <col min="20" max="20" width="1" style="1" customWidth="1"/>
    <col min="21" max="21" width="16.7109375" style="1" customWidth="1"/>
    <col min="22" max="22" width="1" style="1" hidden="1" customWidth="1"/>
    <col min="23" max="23" width="9.140625" style="1" customWidth="1"/>
    <col min="24" max="16384" width="9.140625" style="1"/>
  </cols>
  <sheetData>
    <row r="1" spans="1:21" ht="18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4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1" ht="24">
      <c r="A3" s="65" t="s">
        <v>71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1:21" ht="24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ht="22.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ht="24">
      <c r="A6" s="65" t="s">
        <v>3</v>
      </c>
      <c r="B6" s="40"/>
      <c r="C6" s="68" t="s">
        <v>110</v>
      </c>
      <c r="D6" s="68" t="s">
        <v>73</v>
      </c>
      <c r="E6" s="68" t="s">
        <v>73</v>
      </c>
      <c r="F6" s="68" t="s">
        <v>73</v>
      </c>
      <c r="G6" s="68" t="s">
        <v>73</v>
      </c>
      <c r="H6" s="68" t="s">
        <v>73</v>
      </c>
      <c r="I6" s="68" t="s">
        <v>73</v>
      </c>
      <c r="J6" s="68" t="s">
        <v>73</v>
      </c>
      <c r="K6" s="68" t="s">
        <v>73</v>
      </c>
      <c r="L6" s="40"/>
      <c r="M6" s="68" t="s">
        <v>111</v>
      </c>
      <c r="N6" s="68" t="s">
        <v>74</v>
      </c>
      <c r="O6" s="68" t="s">
        <v>74</v>
      </c>
      <c r="P6" s="68" t="s">
        <v>74</v>
      </c>
      <c r="Q6" s="68" t="s">
        <v>74</v>
      </c>
      <c r="R6" s="68" t="s">
        <v>74</v>
      </c>
      <c r="S6" s="68" t="s">
        <v>74</v>
      </c>
      <c r="T6" s="68" t="s">
        <v>74</v>
      </c>
      <c r="U6" s="68" t="s">
        <v>74</v>
      </c>
    </row>
    <row r="7" spans="1:21" s="47" customFormat="1" ht="57.75" customHeight="1">
      <c r="A7" s="65" t="s">
        <v>3</v>
      </c>
      <c r="B7" s="41"/>
      <c r="C7" s="80" t="s">
        <v>93</v>
      </c>
      <c r="D7" s="41"/>
      <c r="E7" s="80" t="s">
        <v>94</v>
      </c>
      <c r="F7" s="41"/>
      <c r="G7" s="80" t="s">
        <v>95</v>
      </c>
      <c r="H7" s="41"/>
      <c r="I7" s="80" t="s">
        <v>45</v>
      </c>
      <c r="J7" s="41"/>
      <c r="K7" s="80" t="s">
        <v>96</v>
      </c>
      <c r="L7" s="41"/>
      <c r="M7" s="80" t="s">
        <v>93</v>
      </c>
      <c r="N7" s="41"/>
      <c r="O7" s="80" t="s">
        <v>94</v>
      </c>
      <c r="P7" s="41"/>
      <c r="Q7" s="80" t="s">
        <v>95</v>
      </c>
      <c r="R7" s="41"/>
      <c r="S7" s="80" t="s">
        <v>45</v>
      </c>
      <c r="T7" s="41"/>
      <c r="U7" s="80" t="s">
        <v>96</v>
      </c>
    </row>
    <row r="8" spans="1:21" ht="21">
      <c r="A8" s="3" t="s">
        <v>23</v>
      </c>
      <c r="B8" s="2"/>
      <c r="C8" s="4">
        <v>1968049512</v>
      </c>
      <c r="D8" s="2"/>
      <c r="E8" s="12">
        <v>4338729847</v>
      </c>
      <c r="F8" s="12"/>
      <c r="G8" s="12">
        <v>2184962259</v>
      </c>
      <c r="H8" s="12"/>
      <c r="I8" s="12">
        <v>8491741618</v>
      </c>
      <c r="J8" s="2"/>
      <c r="K8" s="5">
        <v>1.6799999999999999E-2</v>
      </c>
      <c r="L8" s="2"/>
      <c r="M8" s="12">
        <v>1968049512</v>
      </c>
      <c r="N8" s="2"/>
      <c r="O8" s="12">
        <v>6333227212</v>
      </c>
      <c r="P8" s="12"/>
      <c r="Q8" s="12">
        <v>2333643947</v>
      </c>
      <c r="R8" s="12"/>
      <c r="S8" s="12">
        <v>10634920671</v>
      </c>
      <c r="T8" s="2"/>
      <c r="U8" s="5">
        <v>9.2999999999999992E-3</v>
      </c>
    </row>
    <row r="9" spans="1:21" ht="21">
      <c r="A9" s="3" t="s">
        <v>18</v>
      </c>
      <c r="B9" s="2"/>
      <c r="C9" s="4">
        <v>1680033</v>
      </c>
      <c r="D9" s="2"/>
      <c r="E9" s="12">
        <v>18574026148</v>
      </c>
      <c r="F9" s="12"/>
      <c r="G9" s="12">
        <v>1228225866</v>
      </c>
      <c r="H9" s="12"/>
      <c r="I9" s="12">
        <v>19803932047</v>
      </c>
      <c r="J9" s="2"/>
      <c r="K9" s="5">
        <v>3.9300000000000002E-2</v>
      </c>
      <c r="L9" s="2"/>
      <c r="M9" s="12">
        <v>1680033</v>
      </c>
      <c r="N9" s="2"/>
      <c r="O9" s="12">
        <v>32094462260</v>
      </c>
      <c r="P9" s="12"/>
      <c r="Q9" s="12">
        <v>2761175687</v>
      </c>
      <c r="R9" s="12"/>
      <c r="S9" s="12">
        <v>34857317980</v>
      </c>
      <c r="T9" s="2"/>
      <c r="U9" s="5">
        <v>3.0300000000000001E-2</v>
      </c>
    </row>
    <row r="10" spans="1:21" ht="21">
      <c r="A10" s="3" t="s">
        <v>24</v>
      </c>
      <c r="B10" s="2"/>
      <c r="C10" s="19">
        <v>0</v>
      </c>
      <c r="D10" s="2"/>
      <c r="E10" s="12">
        <v>3456181307</v>
      </c>
      <c r="F10" s="12"/>
      <c r="G10" s="12">
        <v>3559341952</v>
      </c>
      <c r="H10" s="12"/>
      <c r="I10" s="12">
        <v>7015523259</v>
      </c>
      <c r="J10" s="2"/>
      <c r="K10" s="5">
        <v>1.3899999999999999E-2</v>
      </c>
      <c r="L10" s="2"/>
      <c r="M10" s="14">
        <v>0</v>
      </c>
      <c r="N10" s="2"/>
      <c r="O10" s="12">
        <v>10855477789</v>
      </c>
      <c r="P10" s="12"/>
      <c r="Q10" s="12">
        <v>3791307717</v>
      </c>
      <c r="R10" s="12"/>
      <c r="S10" s="12">
        <v>14646785506</v>
      </c>
      <c r="T10" s="2"/>
      <c r="U10" s="5">
        <v>1.2699999999999999E-2</v>
      </c>
    </row>
    <row r="11" spans="1:21" ht="21">
      <c r="A11" s="3" t="s">
        <v>20</v>
      </c>
      <c r="B11" s="2"/>
      <c r="C11" s="19">
        <v>0</v>
      </c>
      <c r="D11" s="2"/>
      <c r="E11" s="12">
        <v>16422493597</v>
      </c>
      <c r="F11" s="12"/>
      <c r="G11" s="12">
        <v>3669961264</v>
      </c>
      <c r="H11" s="12"/>
      <c r="I11" s="12">
        <v>20092454861</v>
      </c>
      <c r="J11" s="2"/>
      <c r="K11" s="5">
        <v>3.9800000000000002E-2</v>
      </c>
      <c r="L11" s="2"/>
      <c r="M11" s="14">
        <v>0</v>
      </c>
      <c r="N11" s="2"/>
      <c r="O11" s="12">
        <v>26661556554</v>
      </c>
      <c r="P11" s="12"/>
      <c r="Q11" s="12">
        <v>4592021723</v>
      </c>
      <c r="R11" s="12"/>
      <c r="S11" s="12">
        <v>31253578277</v>
      </c>
      <c r="T11" s="2"/>
      <c r="U11" s="5">
        <v>2.7199999999999998E-2</v>
      </c>
    </row>
    <row r="12" spans="1:21" ht="21">
      <c r="A12" s="3" t="s">
        <v>16</v>
      </c>
      <c r="B12" s="2"/>
      <c r="C12" s="19">
        <v>0</v>
      </c>
      <c r="D12" s="2"/>
      <c r="E12" s="12">
        <v>114084237516</v>
      </c>
      <c r="F12" s="12"/>
      <c r="G12" s="12">
        <v>4014943613</v>
      </c>
      <c r="H12" s="12"/>
      <c r="I12" s="12">
        <v>118099181129</v>
      </c>
      <c r="J12" s="2"/>
      <c r="K12" s="5">
        <v>0.23419999999999999</v>
      </c>
      <c r="L12" s="2"/>
      <c r="M12" s="14">
        <v>0</v>
      </c>
      <c r="N12" s="2"/>
      <c r="O12" s="12">
        <v>144972448920</v>
      </c>
      <c r="P12" s="12"/>
      <c r="Q12" s="12">
        <v>4063176473</v>
      </c>
      <c r="R12" s="12"/>
      <c r="S12" s="12">
        <v>149035625393</v>
      </c>
      <c r="T12" s="2"/>
      <c r="U12" s="5">
        <v>0.12970000000000001</v>
      </c>
    </row>
    <row r="13" spans="1:21" ht="21">
      <c r="A13" s="3" t="s">
        <v>21</v>
      </c>
      <c r="B13" s="2"/>
      <c r="C13" s="19">
        <v>0</v>
      </c>
      <c r="D13" s="2"/>
      <c r="E13" s="12">
        <v>93495804576</v>
      </c>
      <c r="F13" s="12"/>
      <c r="G13" s="12">
        <v>2152346316</v>
      </c>
      <c r="H13" s="12"/>
      <c r="I13" s="12">
        <v>95648150892</v>
      </c>
      <c r="J13" s="2"/>
      <c r="K13" s="5">
        <v>0.18959999999999999</v>
      </c>
      <c r="L13" s="2"/>
      <c r="M13" s="14">
        <v>0</v>
      </c>
      <c r="N13" s="2"/>
      <c r="O13" s="12">
        <v>168033158847</v>
      </c>
      <c r="P13" s="12"/>
      <c r="Q13" s="12">
        <v>2643556338</v>
      </c>
      <c r="R13" s="12"/>
      <c r="S13" s="12">
        <v>170676715185</v>
      </c>
      <c r="T13" s="2"/>
      <c r="U13" s="5">
        <v>0.14860000000000001</v>
      </c>
    </row>
    <row r="14" spans="1:21" ht="21">
      <c r="A14" s="3" t="s">
        <v>22</v>
      </c>
      <c r="B14" s="2"/>
      <c r="C14" s="19">
        <v>0</v>
      </c>
      <c r="D14" s="2"/>
      <c r="E14" s="12">
        <v>5748846403</v>
      </c>
      <c r="F14" s="12"/>
      <c r="G14" s="12">
        <v>-237946539</v>
      </c>
      <c r="H14" s="12"/>
      <c r="I14" s="12">
        <v>5510899864</v>
      </c>
      <c r="J14" s="2"/>
      <c r="K14" s="5">
        <v>1.09E-2</v>
      </c>
      <c r="L14" s="2"/>
      <c r="M14" s="14">
        <v>0</v>
      </c>
      <c r="N14" s="2"/>
      <c r="O14" s="12">
        <v>-6511113762</v>
      </c>
      <c r="P14" s="12"/>
      <c r="Q14" s="12">
        <v>-240673955</v>
      </c>
      <c r="R14" s="12"/>
      <c r="S14" s="12">
        <v>-6751787717</v>
      </c>
      <c r="T14" s="2"/>
      <c r="U14" s="5">
        <v>-5.8999999999999999E-3</v>
      </c>
    </row>
    <row r="15" spans="1:21" ht="21">
      <c r="A15" s="3" t="s">
        <v>15</v>
      </c>
      <c r="B15" s="2"/>
      <c r="C15" s="19">
        <v>0</v>
      </c>
      <c r="D15" s="2"/>
      <c r="E15" s="14">
        <v>0</v>
      </c>
      <c r="F15" s="12"/>
      <c r="G15" s="12">
        <v>-935</v>
      </c>
      <c r="H15" s="12"/>
      <c r="I15" s="12">
        <v>-935</v>
      </c>
      <c r="J15" s="2"/>
      <c r="K15" s="14">
        <v>0</v>
      </c>
      <c r="L15" s="2"/>
      <c r="M15" s="14">
        <v>0</v>
      </c>
      <c r="N15" s="2"/>
      <c r="O15" s="14">
        <v>0</v>
      </c>
      <c r="P15" s="12"/>
      <c r="Q15" s="12">
        <v>-935</v>
      </c>
      <c r="R15" s="12"/>
      <c r="S15" s="12">
        <v>-935</v>
      </c>
      <c r="T15" s="2"/>
      <c r="U15" s="5">
        <v>0</v>
      </c>
    </row>
    <row r="16" spans="1:21" ht="21">
      <c r="A16" s="3" t="s">
        <v>19</v>
      </c>
      <c r="B16" s="2"/>
      <c r="C16" s="19">
        <v>0</v>
      </c>
      <c r="D16" s="2"/>
      <c r="E16" s="12">
        <v>7701698282</v>
      </c>
      <c r="F16" s="12"/>
      <c r="G16" s="12">
        <v>2056428867</v>
      </c>
      <c r="H16" s="12"/>
      <c r="I16" s="12">
        <v>9758127149</v>
      </c>
      <c r="J16" s="2"/>
      <c r="K16" s="5">
        <v>1.9300000000000001E-2</v>
      </c>
      <c r="L16" s="2"/>
      <c r="M16" s="14">
        <v>0</v>
      </c>
      <c r="N16" s="2"/>
      <c r="O16" s="12">
        <v>6993565871</v>
      </c>
      <c r="P16" s="12"/>
      <c r="Q16" s="12">
        <v>2051562369</v>
      </c>
      <c r="R16" s="12"/>
      <c r="S16" s="12">
        <v>9045128240</v>
      </c>
      <c r="T16" s="2"/>
      <c r="U16" s="5">
        <v>7.9000000000000008E-3</v>
      </c>
    </row>
    <row r="17" spans="1:21" ht="21">
      <c r="A17" s="3" t="s">
        <v>25</v>
      </c>
      <c r="B17" s="2"/>
      <c r="C17" s="4">
        <v>5650298509</v>
      </c>
      <c r="D17" s="2"/>
      <c r="E17" s="12">
        <v>20926398725</v>
      </c>
      <c r="F17" s="12"/>
      <c r="G17" s="12">
        <v>579938525</v>
      </c>
      <c r="H17" s="12"/>
      <c r="I17" s="12">
        <v>27156635759</v>
      </c>
      <c r="J17" s="2"/>
      <c r="K17" s="5">
        <v>5.3800000000000001E-2</v>
      </c>
      <c r="L17" s="2"/>
      <c r="M17" s="12">
        <v>5650298509</v>
      </c>
      <c r="N17" s="2"/>
      <c r="O17" s="12">
        <v>26323126782</v>
      </c>
      <c r="P17" s="12"/>
      <c r="Q17" s="12">
        <v>680745580</v>
      </c>
      <c r="R17" s="12"/>
      <c r="S17" s="12">
        <v>32654170871</v>
      </c>
      <c r="T17" s="2"/>
      <c r="U17" s="5">
        <v>2.8400000000000002E-2</v>
      </c>
    </row>
    <row r="18" spans="1:21" ht="21">
      <c r="A18" s="7" t="s">
        <v>17</v>
      </c>
      <c r="B18" s="2"/>
      <c r="C18" s="24">
        <v>0</v>
      </c>
      <c r="D18" s="2"/>
      <c r="E18" s="16">
        <v>179581180383</v>
      </c>
      <c r="F18" s="12"/>
      <c r="G18" s="16">
        <v>6190862061</v>
      </c>
      <c r="H18" s="12"/>
      <c r="I18" s="16">
        <v>185772042444</v>
      </c>
      <c r="J18" s="2"/>
      <c r="K18" s="9">
        <v>0.36830000000000002</v>
      </c>
      <c r="L18" s="2"/>
      <c r="M18" s="24">
        <v>0</v>
      </c>
      <c r="N18" s="2"/>
      <c r="O18" s="16">
        <v>682005065488</v>
      </c>
      <c r="P18" s="12"/>
      <c r="Q18" s="16">
        <v>13663178926</v>
      </c>
      <c r="R18" s="12"/>
      <c r="S18" s="16">
        <v>695668244414</v>
      </c>
      <c r="T18" s="2"/>
      <c r="U18" s="9">
        <v>0.60550000000000004</v>
      </c>
    </row>
    <row r="19" spans="1:21" ht="21.75" thickBot="1">
      <c r="A19" s="3" t="s">
        <v>98</v>
      </c>
      <c r="B19" s="2"/>
      <c r="C19" s="10">
        <f>SUM(C8:C18)</f>
        <v>7620028054</v>
      </c>
      <c r="D19" s="2"/>
      <c r="E19" s="10">
        <f>SUM(E8:E18)</f>
        <v>464329596784</v>
      </c>
      <c r="F19" s="12"/>
      <c r="G19" s="10">
        <f>SUM(G8:G18)</f>
        <v>25399063249</v>
      </c>
      <c r="H19" s="12"/>
      <c r="I19" s="10">
        <f>SUM(I8:I18)</f>
        <v>497348688087</v>
      </c>
      <c r="J19" s="2"/>
      <c r="K19" s="39">
        <f>SUM(K8:K18)</f>
        <v>0.9859</v>
      </c>
      <c r="L19" s="2"/>
      <c r="M19" s="10">
        <f>SUM(M8:M18)</f>
        <v>7620028054</v>
      </c>
      <c r="N19" s="2"/>
      <c r="O19" s="10">
        <f>SUM(O8:O18)</f>
        <v>1097760975961</v>
      </c>
      <c r="P19" s="2"/>
      <c r="Q19" s="10">
        <f>SUM(Q8:Q18)</f>
        <v>36339693870</v>
      </c>
      <c r="R19" s="2"/>
      <c r="S19" s="10">
        <f>SUM(S8:S18)</f>
        <v>1141720697885</v>
      </c>
      <c r="T19" s="2"/>
      <c r="U19" s="39">
        <f>SUM(U8:U18)</f>
        <v>0.99370000000000003</v>
      </c>
    </row>
    <row r="20" spans="1:21" ht="19.5" thickTop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4"/>
  <sheetViews>
    <sheetView rightToLeft="1" view="pageBreakPreview" zoomScale="60" zoomScaleNormal="100" workbookViewId="0">
      <selection activeCell="AB20" sqref="AB20"/>
    </sheetView>
  </sheetViews>
  <sheetFormatPr defaultRowHeight="15"/>
  <cols>
    <col min="1" max="1" width="29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9.140625" style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1.5703125" style="1" customWidth="1"/>
    <col min="18" max="18" width="1" style="1" customWidth="1"/>
    <col min="19" max="19" width="9.140625" style="1" customWidth="1"/>
    <col min="20" max="16384" width="9.140625" style="1"/>
  </cols>
  <sheetData>
    <row r="1" spans="1:19" ht="18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4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2"/>
      <c r="S2" s="2"/>
    </row>
    <row r="3" spans="1:19" ht="24">
      <c r="A3" s="65" t="s">
        <v>71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2"/>
      <c r="S3" s="2"/>
    </row>
    <row r="4" spans="1:19" ht="24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2"/>
      <c r="S4" s="2"/>
    </row>
    <row r="5" spans="1:19" ht="22.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2"/>
      <c r="S5" s="2"/>
    </row>
    <row r="6" spans="1:19" ht="24">
      <c r="A6" s="69" t="s">
        <v>75</v>
      </c>
      <c r="B6" s="40"/>
      <c r="C6" s="68" t="s">
        <v>112</v>
      </c>
      <c r="D6" s="68" t="s">
        <v>73</v>
      </c>
      <c r="E6" s="68" t="s">
        <v>73</v>
      </c>
      <c r="F6" s="68" t="s">
        <v>73</v>
      </c>
      <c r="G6" s="68" t="s">
        <v>73</v>
      </c>
      <c r="H6" s="68" t="s">
        <v>73</v>
      </c>
      <c r="I6" s="68" t="s">
        <v>73</v>
      </c>
      <c r="J6" s="40"/>
      <c r="K6" s="68" t="s">
        <v>111</v>
      </c>
      <c r="L6" s="68" t="s">
        <v>74</v>
      </c>
      <c r="M6" s="68" t="s">
        <v>74</v>
      </c>
      <c r="N6" s="68" t="s">
        <v>74</v>
      </c>
      <c r="O6" s="68" t="s">
        <v>74</v>
      </c>
      <c r="P6" s="68" t="s">
        <v>74</v>
      </c>
      <c r="Q6" s="68" t="s">
        <v>74</v>
      </c>
      <c r="R6" s="2"/>
      <c r="S6" s="2"/>
    </row>
    <row r="7" spans="1:19" ht="24">
      <c r="A7" s="68" t="s">
        <v>75</v>
      </c>
      <c r="B7" s="40"/>
      <c r="C7" s="70" t="s">
        <v>97</v>
      </c>
      <c r="D7" s="40"/>
      <c r="E7" s="70" t="s">
        <v>94</v>
      </c>
      <c r="F7" s="40"/>
      <c r="G7" s="70" t="s">
        <v>95</v>
      </c>
      <c r="H7" s="40"/>
      <c r="I7" s="70" t="s">
        <v>98</v>
      </c>
      <c r="J7" s="40"/>
      <c r="K7" s="70" t="s">
        <v>97</v>
      </c>
      <c r="L7" s="40"/>
      <c r="M7" s="70" t="s">
        <v>94</v>
      </c>
      <c r="N7" s="40"/>
      <c r="O7" s="70" t="s">
        <v>95</v>
      </c>
      <c r="P7" s="40"/>
      <c r="Q7" s="70" t="s">
        <v>98</v>
      </c>
      <c r="R7" s="2"/>
      <c r="S7" s="2"/>
    </row>
    <row r="8" spans="1:19" s="52" customFormat="1" ht="31.5" customHeight="1">
      <c r="A8" s="48" t="s">
        <v>35</v>
      </c>
      <c r="B8" s="49"/>
      <c r="C8" s="50">
        <v>0</v>
      </c>
      <c r="D8" s="49"/>
      <c r="E8" s="50">
        <v>0</v>
      </c>
      <c r="F8" s="49"/>
      <c r="G8" s="50">
        <v>0</v>
      </c>
      <c r="H8" s="49"/>
      <c r="I8" s="50">
        <v>0</v>
      </c>
      <c r="J8" s="49"/>
      <c r="K8" s="50">
        <v>0</v>
      </c>
      <c r="L8" s="49"/>
      <c r="M8" s="51">
        <v>9682975</v>
      </c>
      <c r="N8" s="49"/>
      <c r="O8" s="50">
        <v>0</v>
      </c>
      <c r="P8" s="49"/>
      <c r="Q8" s="51">
        <v>9682975</v>
      </c>
      <c r="R8" s="49"/>
      <c r="S8" s="49"/>
    </row>
    <row r="9" spans="1:19" s="52" customFormat="1" ht="31.5" customHeight="1" thickBot="1">
      <c r="A9" s="53" t="s">
        <v>98</v>
      </c>
      <c r="B9" s="49"/>
      <c r="C9" s="54">
        <f>SUM(C8)</f>
        <v>0</v>
      </c>
      <c r="D9" s="49"/>
      <c r="E9" s="54">
        <f>SUM(E8)</f>
        <v>0</v>
      </c>
      <c r="F9" s="49"/>
      <c r="G9" s="54">
        <f>SUM(G8)</f>
        <v>0</v>
      </c>
      <c r="H9" s="49"/>
      <c r="I9" s="54">
        <f>SUM(I8)</f>
        <v>0</v>
      </c>
      <c r="J9" s="49"/>
      <c r="K9" s="54">
        <f>SUM(K8)</f>
        <v>0</v>
      </c>
      <c r="L9" s="49"/>
      <c r="M9" s="55">
        <f>SUM(M8)</f>
        <v>9682975</v>
      </c>
      <c r="N9" s="49"/>
      <c r="O9" s="54">
        <f>SUM(O8)</f>
        <v>0</v>
      </c>
      <c r="P9" s="49"/>
      <c r="Q9" s="55">
        <f>SUM(Q8)</f>
        <v>9682975</v>
      </c>
      <c r="R9" s="49"/>
      <c r="S9" s="49"/>
    </row>
    <row r="10" spans="1:19" ht="19.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8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8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8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الهه سلیمانی‌نژاد</dc:creator>
  <cp:lastModifiedBy>الهه سلیمانی‌نژاد</cp:lastModifiedBy>
  <dcterms:created xsi:type="dcterms:W3CDTF">2022-04-24T12:03:40Z</dcterms:created>
  <dcterms:modified xsi:type="dcterms:W3CDTF">2022-04-25T05:11:35Z</dcterms:modified>
</cp:coreProperties>
</file>