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und\گزارش پرتفو ماهانه\پرتفوی بازار\1401\اردیبهشت\"/>
    </mc:Choice>
  </mc:AlternateContent>
  <xr:revisionPtr revIDLastSave="0" documentId="13_ncr:1_{88FA3A95-D13F-4A85-86EC-DF47B656132F}" xr6:coauthVersionLast="47" xr6:coauthVersionMax="47" xr10:uidLastSave="{00000000-0000-0000-0000-000000000000}"/>
  <bookViews>
    <workbookView xWindow="-120" yWindow="-120" windowWidth="29040" windowHeight="15840" tabRatio="1000" activeTab="11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Print_Area" localSheetId="1">'اوراق مشارکت'!$A$1:$AK$11</definedName>
    <definedName name="_xlnm.Print_Area" localSheetId="11">'جمع درآمدها'!$A$1:$G$12</definedName>
    <definedName name="_xlnm.Print_Area" localSheetId="9">'درآمد سپرده بانکی'!$A$1:$H$19</definedName>
    <definedName name="_xlnm.Print_Area" localSheetId="4">'درآمد سود سهام'!$A$1:$S$11</definedName>
    <definedName name="_xlnm.Print_Area" localSheetId="5">'درآمد ناشی از تغییر قیمت اوراق'!$A$1:$Q$21</definedName>
    <definedName name="_xlnm.Print_Area" localSheetId="6">'درآمد ناشی از فروش'!$A$1:$Q$20</definedName>
    <definedName name="_xlnm.Print_Area" localSheetId="10">'سایر درآمدها'!$A$1:$E$9</definedName>
    <definedName name="_xlnm.Print_Area" localSheetId="2">سپرده!$A$1:$S$21</definedName>
    <definedName name="_xlnm.Print_Area" localSheetId="8">'سرمایه‌گذاری در اوراق بهادار'!$A$1:$Q$9</definedName>
    <definedName name="_xlnm.Print_Area" localSheetId="7">'سرمایه‌گذاری در سهام'!$A$1:$V$19</definedName>
    <definedName name="_xlnm.Print_Area" localSheetId="0">سهام!$A$1:$Y$20</definedName>
    <definedName name="_xlnm.Print_Area" localSheetId="3">'سود اوراق بهادار و سپرده بانکی'!$A$1:$S$17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C9" i="15"/>
  <c r="G16" i="13"/>
  <c r="E16" i="13"/>
  <c r="Q8" i="12"/>
  <c r="O8" i="12"/>
  <c r="M8" i="12"/>
  <c r="K8" i="12"/>
  <c r="I8" i="12"/>
  <c r="G8" i="12"/>
  <c r="E8" i="12"/>
  <c r="C8" i="12"/>
  <c r="U18" i="11"/>
  <c r="S18" i="11"/>
  <c r="Q18" i="11"/>
  <c r="O18" i="11"/>
  <c r="M18" i="11"/>
  <c r="K18" i="11"/>
  <c r="I18" i="11"/>
  <c r="G18" i="11"/>
  <c r="E18" i="11"/>
  <c r="C18" i="11"/>
  <c r="D18" i="11"/>
  <c r="F18" i="11"/>
  <c r="H18" i="11"/>
  <c r="J18" i="11"/>
  <c r="L18" i="11"/>
  <c r="N18" i="11"/>
  <c r="P18" i="11"/>
  <c r="R18" i="11"/>
  <c r="T18" i="11"/>
  <c r="Q18" i="10"/>
  <c r="O18" i="10"/>
  <c r="M18" i="10"/>
  <c r="I18" i="10"/>
  <c r="G18" i="10"/>
  <c r="E18" i="10"/>
  <c r="E19" i="9"/>
  <c r="G19" i="9"/>
  <c r="I19" i="9"/>
  <c r="Q19" i="9"/>
  <c r="O19" i="9"/>
  <c r="M19" i="9"/>
  <c r="I10" i="8"/>
  <c r="K10" i="8"/>
  <c r="M10" i="8"/>
  <c r="S10" i="8"/>
  <c r="Q10" i="8"/>
  <c r="O10" i="8"/>
  <c r="S16" i="7"/>
  <c r="O16" i="7"/>
  <c r="M16" i="7"/>
  <c r="I16" i="7"/>
  <c r="S20" i="6"/>
  <c r="Q20" i="6"/>
  <c r="O20" i="6"/>
  <c r="M20" i="6"/>
  <c r="K20" i="6"/>
  <c r="AK9" i="3"/>
  <c r="AI9" i="3"/>
  <c r="AG9" i="3"/>
  <c r="AA9" i="3"/>
  <c r="W9" i="3"/>
  <c r="S9" i="3"/>
  <c r="Q9" i="3"/>
  <c r="Y19" i="1"/>
  <c r="W19" i="1"/>
  <c r="U19" i="1"/>
  <c r="O19" i="1"/>
  <c r="K19" i="1"/>
  <c r="G19" i="1"/>
  <c r="E19" i="1"/>
</calcChain>
</file>

<file path=xl/sharedStrings.xml><?xml version="1.0" encoding="utf-8"?>
<sst xmlns="http://schemas.openxmlformats.org/spreadsheetml/2006/main" count="522" uniqueCount="107">
  <si>
    <t>صندوق سرمایه‌گذاری اختصاصی بازارگردانی گروه دی</t>
  </si>
  <si>
    <t>صورت وضعیت پورتفوی</t>
  </si>
  <si>
    <t>برای ماه منتهی به 1401/02/31</t>
  </si>
  <si>
    <t>نام شرکت</t>
  </si>
  <si>
    <t>1401/01/31</t>
  </si>
  <si>
    <t>تغییرات طی دوره</t>
  </si>
  <si>
    <t>1401/02/31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</si>
  <si>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</si>
  <si>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</si>
  <si>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</si>
  <si>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</si>
  <si>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</si>
  <si>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</si>
  <si>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</si>
  <si>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</si>
  <si>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دی</t>
  </si>
  <si>
    <t>بیمه  دی</t>
  </si>
  <si>
    <t>تولید نیروی برق دماوند</t>
  </si>
  <si>
    <t>خوراک‌  دام‌ پارس‌</t>
  </si>
  <si>
    <t>سرمایه گذاری آوا نوین</t>
  </si>
  <si>
    <t>سرمایه گذاری کشاورزی کوثر</t>
  </si>
  <si>
    <t>سرمایه‌گذاری‌بوعلی‌</t>
  </si>
  <si>
    <t>گسترش‌صنایع‌وخدمات‌کشاورزی‌</t>
  </si>
  <si>
    <t>مجتمع تولید گوشت مرغ ماهان</t>
  </si>
  <si>
    <t>نیروگاه زاگرس کوثر</t>
  </si>
  <si>
    <t>کشت وصنعت شریف آباد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</si>
  <si>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</si>
  <si>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</si>
  <si>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</si>
  <si>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</si>
  <si>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</si>
  <si>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</si>
  <si>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</si>
  <si>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</si>
  <si>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</si>
  <si>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اسنادخزانه-م19بودجه98-020322</t>
  </si>
  <si>
    <t>بله</t>
  </si>
  <si>
    <t>1399/01/30</t>
  </si>
  <si>
    <t>1402/03/24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</si>
  <si>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</si>
  <si>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</si>
  <si>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</si>
  <si>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</si>
  <si>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</si>
  <si>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</si>
  <si>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</si>
  <si>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</si>
  <si>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</si>
  <si>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دی وزرا</t>
  </si>
  <si>
    <t>103708200003</t>
  </si>
  <si>
    <t>حساب جاری</t>
  </si>
  <si>
    <t>1395/08/18</t>
  </si>
  <si>
    <t>203710018003</t>
  </si>
  <si>
    <t>سپرده کوتاه مدت</t>
  </si>
  <si>
    <t>0204656092002</t>
  </si>
  <si>
    <t>1397/03/09</t>
  </si>
  <si>
    <t>0205131115003</t>
  </si>
  <si>
    <t>1399/03/21</t>
  </si>
  <si>
    <t>0205131158003</t>
  </si>
  <si>
    <t>0205131170008</t>
  </si>
  <si>
    <t>0205318070005</t>
  </si>
  <si>
    <t>1399/09/17</t>
  </si>
  <si>
    <t>0205318076002</t>
  </si>
  <si>
    <t>0205324856009</t>
  </si>
  <si>
    <t>1399/09/25</t>
  </si>
  <si>
    <t>0305372199003</t>
  </si>
  <si>
    <t>1399/11/26</t>
  </si>
  <si>
    <t>0305372204001</t>
  </si>
  <si>
    <t>0305372239007</t>
  </si>
  <si>
    <t xml:space="preserve">0205462879003 </t>
  </si>
  <si>
    <t>1400/03/22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</si>
  <si>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</si>
  <si>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</si>
  <si>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</si>
  <si>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</si>
  <si>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</si>
  <si>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</si>
  <si>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</si>
  <si>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</si>
  <si>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</si>
  <si>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</si>
  <si>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</si>
  <si>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</si>
  <si>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</si>
  <si>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</si>
  <si>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</si>
  <si>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</si>
  <si>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1401/01/21</t>
  </si>
  <si>
    <t>1401/01/27</t>
  </si>
  <si>
    <t>1401/01/24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</si>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</sst>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%"/>
  </numFmts>
  <fonts count="6" x14ac:knownFonts="1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/>
    </xf>
    <xf numFmtId="0" fontId="4" fillId="0" borderId="0" xfId="0" applyFont="1"/>
    <xf numFmtId="3" fontId="4" fillId="0" borderId="0" xfId="0" applyNumberFormat="1" applyFont="1" applyAlignment="1"/>
    <xf numFmtId="0" fontId="4" fillId="0" borderId="0" xfId="0" applyFont="1" applyAlignment="1"/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3" fontId="4" fillId="0" borderId="1" xfId="0" applyNumberFormat="1" applyFont="1" applyBorder="1" applyAlignment="1"/>
    <xf numFmtId="10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4" xfId="0" applyNumberFormat="1" applyFont="1" applyBorder="1" applyAlignment="1"/>
    <xf numFmtId="10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/>
    <xf numFmtId="3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0" fontId="1" fillId="0" borderId="0" xfId="0" applyFont="1" applyBorder="1"/>
    <xf numFmtId="3" fontId="4" fillId="0" borderId="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/>
    </xf>
    <xf numFmtId="0" fontId="3" fillId="0" borderId="1" xfId="0" applyFont="1" applyBorder="1"/>
    <xf numFmtId="3" fontId="1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1" xfId="0" applyFont="1" applyBorder="1"/>
    <xf numFmtId="3" fontId="1" fillId="0" borderId="4" xfId="0" applyNumberFormat="1" applyFont="1" applyBorder="1"/>
    <xf numFmtId="0" fontId="2" fillId="0" borderId="1" xfId="0" applyFont="1" applyBorder="1" applyAlignment="1">
      <alignment horizontal="center" vertical="center"/>
    </xf>
    <xf numFmtId="3" fontId="4" fillId="0" borderId="4" xfId="0" applyNumberFormat="1" applyFont="1" applyBorder="1"/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0" borderId="0" xfId="0" applyNumberFormat="1" applyFont="1" applyAlignment="1">
      <alignment horizontal="right"/>
    </xf>
    <xf numFmtId="38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 vertical="center"/>
    </xf>
    <xf numFmtId="3" fontId="1" fillId="0" borderId="2" xfId="0" applyNumberFormat="1" applyFont="1" applyBorder="1"/>
    <xf numFmtId="3" fontId="4" fillId="0" borderId="2" xfId="0" applyNumberFormat="1" applyFont="1" applyBorder="1"/>
    <xf numFmtId="3" fontId="4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 applyBorder="1"/>
    <xf numFmtId="10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"/>
  <sheetViews>
    <sheetView rightToLeft="1" view="pageBreakPreview" zoomScale="60" zoomScaleNormal="100" workbookViewId="0">
      <selection activeCell="M33" sqref="M33"/>
    </sheetView>
  </sheetViews>
  <sheetFormatPr defaultRowHeight="22.5" x14ac:dyDescent="0.55000000000000004"/>
  <cols>
    <col min="1" max="1" width="31.85546875" style="1" bestFit="1" customWidth="1"/>
    <col min="2" max="2" width="1" style="1" customWidth="1"/>
    <col min="3" max="3" width="16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2" style="1" bestFit="1" customWidth="1"/>
    <col min="22" max="22" width="1" style="1" customWidth="1"/>
    <col min="23" max="23" width="20.5703125" style="1" bestFit="1" customWidth="1"/>
    <col min="24" max="24" width="1" style="1" customWidth="1"/>
    <col min="25" max="25" width="16.85546875" style="1" customWidth="1"/>
    <col min="26" max="26" width="1" style="1" customWidth="1"/>
    <col min="27" max="27" width="9.140625" style="1" customWidth="1"/>
    <col min="28" max="16384" width="9.140625" style="1"/>
  </cols>
  <sheetData>
    <row r="1" spans="1:25" ht="24" x14ac:dyDescent="0.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24" x14ac:dyDescent="0.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24" x14ac:dyDescent="0.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5" spans="1:25" ht="24" x14ac:dyDescent="0.55000000000000004">
      <c r="A5" s="10" t="s">
        <v>3</v>
      </c>
      <c r="C5" s="8" t="s">
        <v>4</v>
      </c>
      <c r="D5" s="8" t="s">
        <v>4</v>
      </c>
      <c r="E5" s="8" t="s">
        <v>4</v>
      </c>
      <c r="F5" s="8" t="s">
        <v>4</v>
      </c>
      <c r="G5" s="8" t="s">
        <v>4</v>
      </c>
      <c r="I5" s="8" t="s">
        <v>5</v>
      </c>
      <c r="J5" s="8" t="s">
        <v>5</v>
      </c>
      <c r="K5" s="8" t="s">
        <v>5</v>
      </c>
      <c r="L5" s="8" t="s">
        <v>5</v>
      </c>
      <c r="M5" s="8" t="s">
        <v>5</v>
      </c>
      <c r="N5" s="8" t="s">
        <v>5</v>
      </c>
      <c r="O5" s="8" t="s">
        <v>5</v>
      </c>
      <c r="Q5" s="8" t="s">
        <v>6</v>
      </c>
      <c r="R5" s="8" t="s">
        <v>6</v>
      </c>
      <c r="S5" s="8" t="s">
        <v>6</v>
      </c>
      <c r="T5" s="8" t="s">
        <v>6</v>
      </c>
      <c r="U5" s="8" t="s">
        <v>6</v>
      </c>
      <c r="V5" s="8" t="s">
        <v>6</v>
      </c>
      <c r="W5" s="8" t="s">
        <v>6</v>
      </c>
      <c r="X5" s="8" t="s">
        <v>6</v>
      </c>
      <c r="Y5" s="8" t="s">
        <v>6</v>
      </c>
    </row>
    <row r="6" spans="1:25" ht="24" x14ac:dyDescent="0.55000000000000004">
      <c r="A6" s="10" t="s">
        <v>3</v>
      </c>
      <c r="C6" s="11" t="s">
        <v>7</v>
      </c>
      <c r="E6" s="11" t="s">
        <v>8</v>
      </c>
      <c r="G6" s="11" t="s">
        <v>9</v>
      </c>
      <c r="I6" s="9" t="s">
        <v>10</v>
      </c>
      <c r="J6" s="9" t="s">
        <v>10</v>
      </c>
      <c r="K6" s="9" t="s">
        <v>10</v>
      </c>
      <c r="M6" s="9" t="s">
        <v>11</v>
      </c>
      <c r="N6" s="9" t="s">
        <v>11</v>
      </c>
      <c r="O6" s="9" t="s">
        <v>11</v>
      </c>
      <c r="Q6" s="11" t="s">
        <v>7</v>
      </c>
      <c r="S6" s="12" t="s">
        <v>12</v>
      </c>
      <c r="U6" s="11" t="s">
        <v>8</v>
      </c>
      <c r="W6" s="11" t="s">
        <v>9</v>
      </c>
      <c r="Y6" s="14" t="s">
        <v>13</v>
      </c>
    </row>
    <row r="7" spans="1:25" ht="24" x14ac:dyDescent="0.55000000000000004">
      <c r="A7" s="8" t="s">
        <v>3</v>
      </c>
      <c r="C7" s="8" t="s">
        <v>7</v>
      </c>
      <c r="E7" s="8" t="s">
        <v>8</v>
      </c>
      <c r="G7" s="8" t="s">
        <v>9</v>
      </c>
      <c r="I7" s="9" t="s">
        <v>7</v>
      </c>
      <c r="K7" s="9" t="s">
        <v>8</v>
      </c>
      <c r="M7" s="9" t="s">
        <v>7</v>
      </c>
      <c r="O7" s="9" t="s">
        <v>14</v>
      </c>
      <c r="Q7" s="8" t="s">
        <v>7</v>
      </c>
      <c r="S7" s="13" t="s">
        <v>12</v>
      </c>
      <c r="U7" s="8" t="s">
        <v>8</v>
      </c>
      <c r="W7" s="8" t="s">
        <v>9</v>
      </c>
      <c r="Y7" s="15" t="s">
        <v>13</v>
      </c>
    </row>
    <row r="8" spans="1:25" s="17" customFormat="1" ht="21" x14ac:dyDescent="0.55000000000000004">
      <c r="A8" s="23" t="s">
        <v>15</v>
      </c>
      <c r="C8" s="18">
        <v>4021822783</v>
      </c>
      <c r="D8" s="19"/>
      <c r="E8" s="18">
        <v>7678931123335</v>
      </c>
      <c r="F8" s="19"/>
      <c r="G8" s="18">
        <v>3765583927230.77</v>
      </c>
      <c r="H8" s="19"/>
      <c r="I8" s="20">
        <v>0</v>
      </c>
      <c r="J8" s="21"/>
      <c r="K8" s="20">
        <v>0</v>
      </c>
      <c r="L8" s="21"/>
      <c r="M8" s="20">
        <v>0</v>
      </c>
      <c r="N8" s="21"/>
      <c r="O8" s="20">
        <v>0</v>
      </c>
      <c r="P8" s="19"/>
      <c r="Q8" s="18">
        <v>4021822783</v>
      </c>
      <c r="R8" s="19"/>
      <c r="S8" s="18">
        <v>937</v>
      </c>
      <c r="T8" s="19"/>
      <c r="U8" s="18">
        <v>7678931123335</v>
      </c>
      <c r="V8" s="19"/>
      <c r="W8" s="18">
        <v>3765583927230.77</v>
      </c>
      <c r="Y8" s="22">
        <v>0.38929999999999998</v>
      </c>
    </row>
    <row r="9" spans="1:25" s="17" customFormat="1" ht="21" x14ac:dyDescent="0.55000000000000004">
      <c r="A9" s="23" t="s">
        <v>16</v>
      </c>
      <c r="C9" s="18">
        <v>101042297</v>
      </c>
      <c r="D9" s="19"/>
      <c r="E9" s="18">
        <v>791443731555</v>
      </c>
      <c r="F9" s="19"/>
      <c r="G9" s="18">
        <v>471912769688.90503</v>
      </c>
      <c r="H9" s="19"/>
      <c r="I9" s="18">
        <v>2680593</v>
      </c>
      <c r="J9" s="19"/>
      <c r="K9" s="18">
        <v>15949777222</v>
      </c>
      <c r="L9" s="19"/>
      <c r="M9" s="18">
        <v>-16129117</v>
      </c>
      <c r="N9" s="19"/>
      <c r="O9" s="18">
        <v>90084751361</v>
      </c>
      <c r="P9" s="19"/>
      <c r="Q9" s="18">
        <v>87593773</v>
      </c>
      <c r="R9" s="19"/>
      <c r="S9" s="18">
        <v>6060</v>
      </c>
      <c r="T9" s="19"/>
      <c r="U9" s="18">
        <v>681204054861</v>
      </c>
      <c r="V9" s="19"/>
      <c r="W9" s="18">
        <v>530414842499.07098</v>
      </c>
      <c r="Y9" s="22">
        <v>5.4800000000000001E-2</v>
      </c>
    </row>
    <row r="10" spans="1:25" s="17" customFormat="1" ht="21" x14ac:dyDescent="0.55000000000000004">
      <c r="A10" s="23" t="s">
        <v>17</v>
      </c>
      <c r="C10" s="18">
        <v>100164657</v>
      </c>
      <c r="D10" s="19"/>
      <c r="E10" s="18">
        <v>2549739214509</v>
      </c>
      <c r="F10" s="19"/>
      <c r="G10" s="18">
        <v>1981752930841.46</v>
      </c>
      <c r="H10" s="19"/>
      <c r="I10" s="18">
        <v>1415000</v>
      </c>
      <c r="J10" s="19"/>
      <c r="K10" s="18">
        <v>29997233846</v>
      </c>
      <c r="L10" s="19"/>
      <c r="M10" s="18">
        <v>-180000</v>
      </c>
      <c r="N10" s="19"/>
      <c r="O10" s="18">
        <v>3799909893</v>
      </c>
      <c r="P10" s="19"/>
      <c r="Q10" s="18">
        <v>101399657</v>
      </c>
      <c r="R10" s="19"/>
      <c r="S10" s="18">
        <v>20650</v>
      </c>
      <c r="T10" s="19"/>
      <c r="U10" s="18">
        <v>2575155712742</v>
      </c>
      <c r="V10" s="19"/>
      <c r="W10" s="18">
        <v>2092311550833.04</v>
      </c>
      <c r="Y10" s="22">
        <v>0.21629999999999999</v>
      </c>
    </row>
    <row r="11" spans="1:25" s="17" customFormat="1" ht="21" x14ac:dyDescent="0.55000000000000004">
      <c r="A11" s="23" t="s">
        <v>18</v>
      </c>
      <c r="C11" s="18">
        <v>1131504</v>
      </c>
      <c r="D11" s="19"/>
      <c r="E11" s="18">
        <v>57922060892</v>
      </c>
      <c r="F11" s="19"/>
      <c r="G11" s="18">
        <v>60557295690.777603</v>
      </c>
      <c r="H11" s="19"/>
      <c r="I11" s="18">
        <v>36000</v>
      </c>
      <c r="J11" s="19"/>
      <c r="K11" s="18">
        <v>2273646690</v>
      </c>
      <c r="L11" s="19"/>
      <c r="M11" s="18">
        <v>-20000</v>
      </c>
      <c r="N11" s="19"/>
      <c r="O11" s="18">
        <v>1294535420</v>
      </c>
      <c r="P11" s="19"/>
      <c r="Q11" s="18">
        <v>1147504</v>
      </c>
      <c r="R11" s="19"/>
      <c r="S11" s="18">
        <v>60650</v>
      </c>
      <c r="T11" s="19"/>
      <c r="U11" s="18">
        <v>59171901022</v>
      </c>
      <c r="V11" s="19"/>
      <c r="W11" s="18">
        <v>69543224550.623993</v>
      </c>
      <c r="Y11" s="22">
        <v>7.1999999999999998E-3</v>
      </c>
    </row>
    <row r="12" spans="1:25" s="17" customFormat="1" ht="21" x14ac:dyDescent="0.55000000000000004">
      <c r="A12" s="23" t="s">
        <v>19</v>
      </c>
      <c r="C12" s="18">
        <v>9826679</v>
      </c>
      <c r="D12" s="19"/>
      <c r="E12" s="18">
        <v>32668024546</v>
      </c>
      <c r="F12" s="19"/>
      <c r="G12" s="18">
        <v>30311903504.864498</v>
      </c>
      <c r="H12" s="19"/>
      <c r="I12" s="18">
        <v>6384458</v>
      </c>
      <c r="J12" s="19"/>
      <c r="K12" s="18">
        <v>23224896473</v>
      </c>
      <c r="L12" s="19"/>
      <c r="M12" s="18">
        <v>-10403023</v>
      </c>
      <c r="N12" s="19"/>
      <c r="O12" s="18">
        <v>38737919759</v>
      </c>
      <c r="P12" s="19"/>
      <c r="Q12" s="18">
        <v>5808114</v>
      </c>
      <c r="R12" s="19"/>
      <c r="S12" s="18">
        <v>3981</v>
      </c>
      <c r="T12" s="19"/>
      <c r="U12" s="18">
        <v>20608448685</v>
      </c>
      <c r="V12" s="19"/>
      <c r="W12" s="18">
        <v>23104529036.606201</v>
      </c>
      <c r="Y12" s="22">
        <v>2.3999999999999998E-3</v>
      </c>
    </row>
    <row r="13" spans="1:25" s="17" customFormat="1" ht="21" x14ac:dyDescent="0.55000000000000004">
      <c r="A13" s="23" t="s">
        <v>20</v>
      </c>
      <c r="C13" s="18">
        <v>7092226</v>
      </c>
      <c r="D13" s="19"/>
      <c r="E13" s="18">
        <v>115147649958</v>
      </c>
      <c r="F13" s="19"/>
      <c r="G13" s="18">
        <v>114027189763.582</v>
      </c>
      <c r="H13" s="19"/>
      <c r="I13" s="18">
        <v>2853405</v>
      </c>
      <c r="J13" s="19"/>
      <c r="K13" s="18">
        <v>49117760086</v>
      </c>
      <c r="L13" s="19"/>
      <c r="M13" s="18">
        <v>-2601966</v>
      </c>
      <c r="N13" s="19"/>
      <c r="O13" s="18">
        <v>46365574337</v>
      </c>
      <c r="P13" s="19"/>
      <c r="Q13" s="18">
        <v>7343665</v>
      </c>
      <c r="R13" s="19"/>
      <c r="S13" s="18">
        <v>17510</v>
      </c>
      <c r="T13" s="19"/>
      <c r="U13" s="18">
        <v>121937416515</v>
      </c>
      <c r="V13" s="19"/>
      <c r="W13" s="18">
        <v>128489847593.646</v>
      </c>
      <c r="Y13" s="22">
        <v>1.3299999999999999E-2</v>
      </c>
    </row>
    <row r="14" spans="1:25" s="17" customFormat="1" ht="21" x14ac:dyDescent="0.55000000000000004">
      <c r="A14" s="23" t="s">
        <v>21</v>
      </c>
      <c r="C14" s="18">
        <v>131392766</v>
      </c>
      <c r="D14" s="19"/>
      <c r="E14" s="18">
        <v>782709060257</v>
      </c>
      <c r="F14" s="19"/>
      <c r="G14" s="18">
        <v>588848690127.81201</v>
      </c>
      <c r="H14" s="19"/>
      <c r="I14" s="18">
        <v>1552000</v>
      </c>
      <c r="J14" s="19"/>
      <c r="K14" s="18">
        <v>7797235603</v>
      </c>
      <c r="L14" s="19"/>
      <c r="M14" s="18">
        <v>-2092000</v>
      </c>
      <c r="N14" s="19"/>
      <c r="O14" s="18">
        <v>10121909539</v>
      </c>
      <c r="P14" s="19"/>
      <c r="Q14" s="18">
        <v>130852766</v>
      </c>
      <c r="R14" s="19"/>
      <c r="S14" s="18">
        <v>5100</v>
      </c>
      <c r="T14" s="19"/>
      <c r="U14" s="18">
        <v>778056739111</v>
      </c>
      <c r="V14" s="19"/>
      <c r="W14" s="18">
        <v>666841921278.98401</v>
      </c>
      <c r="Y14" s="22">
        <v>6.8900000000000003E-2</v>
      </c>
    </row>
    <row r="15" spans="1:25" s="17" customFormat="1" ht="21" x14ac:dyDescent="0.55000000000000004">
      <c r="A15" s="23" t="s">
        <v>22</v>
      </c>
      <c r="C15" s="18">
        <v>1736320</v>
      </c>
      <c r="D15" s="19"/>
      <c r="E15" s="18">
        <v>63656865214</v>
      </c>
      <c r="F15" s="19"/>
      <c r="G15" s="18">
        <v>58799163447.552002</v>
      </c>
      <c r="H15" s="19"/>
      <c r="I15" s="20">
        <v>0</v>
      </c>
      <c r="J15" s="21"/>
      <c r="K15" s="20">
        <v>0</v>
      </c>
      <c r="L15" s="21"/>
      <c r="M15" s="20">
        <v>0</v>
      </c>
      <c r="N15" s="21"/>
      <c r="O15" s="20">
        <v>0</v>
      </c>
      <c r="P15" s="19"/>
      <c r="Q15" s="18">
        <v>1736320</v>
      </c>
      <c r="R15" s="19"/>
      <c r="S15" s="18">
        <v>38480</v>
      </c>
      <c r="T15" s="19"/>
      <c r="U15" s="18">
        <v>63656865214</v>
      </c>
      <c r="V15" s="19"/>
      <c r="W15" s="18">
        <v>66762815268.863998</v>
      </c>
      <c r="Y15" s="22">
        <v>6.8999999999999999E-3</v>
      </c>
    </row>
    <row r="16" spans="1:25" s="17" customFormat="1" ht="21" x14ac:dyDescent="0.55000000000000004">
      <c r="A16" s="23" t="s">
        <v>23</v>
      </c>
      <c r="C16" s="18">
        <v>3683129</v>
      </c>
      <c r="D16" s="19"/>
      <c r="E16" s="18">
        <v>27867307109</v>
      </c>
      <c r="F16" s="19"/>
      <c r="G16" s="18">
        <v>30436327627.6092</v>
      </c>
      <c r="H16" s="19"/>
      <c r="I16" s="18">
        <v>2747040</v>
      </c>
      <c r="J16" s="19"/>
      <c r="K16" s="18">
        <v>24626316883</v>
      </c>
      <c r="L16" s="19"/>
      <c r="M16" s="18">
        <v>-3230169</v>
      </c>
      <c r="N16" s="19"/>
      <c r="O16" s="18">
        <v>30670314309</v>
      </c>
      <c r="P16" s="19"/>
      <c r="Q16" s="18">
        <v>3200000</v>
      </c>
      <c r="R16" s="19"/>
      <c r="S16" s="18">
        <v>9820</v>
      </c>
      <c r="T16" s="19"/>
      <c r="U16" s="18">
        <v>27299637296</v>
      </c>
      <c r="V16" s="19"/>
      <c r="W16" s="18">
        <v>31400117760</v>
      </c>
      <c r="Y16" s="22">
        <v>3.2000000000000002E-3</v>
      </c>
    </row>
    <row r="17" spans="1:25" s="17" customFormat="1" ht="21" x14ac:dyDescent="0.55000000000000004">
      <c r="A17" s="23" t="s">
        <v>24</v>
      </c>
      <c r="C17" s="18">
        <v>12187999</v>
      </c>
      <c r="D17" s="19"/>
      <c r="E17" s="18">
        <v>52608771780</v>
      </c>
      <c r="F17" s="19"/>
      <c r="G17" s="18">
        <v>46790704175.9599</v>
      </c>
      <c r="H17" s="19"/>
      <c r="I17" s="18">
        <v>5392738</v>
      </c>
      <c r="J17" s="19"/>
      <c r="K17" s="18">
        <v>23507665804</v>
      </c>
      <c r="L17" s="19"/>
      <c r="M17" s="18">
        <v>-8650000</v>
      </c>
      <c r="N17" s="19"/>
      <c r="O17" s="18">
        <v>37969720230</v>
      </c>
      <c r="P17" s="19"/>
      <c r="Q17" s="18">
        <v>8930737</v>
      </c>
      <c r="R17" s="19"/>
      <c r="S17" s="18">
        <v>4758</v>
      </c>
      <c r="T17" s="19"/>
      <c r="U17" s="18">
        <v>39005294323</v>
      </c>
      <c r="V17" s="19"/>
      <c r="W17" s="18">
        <v>42460152386.549004</v>
      </c>
      <c r="Y17" s="22">
        <v>4.4000000000000003E-3</v>
      </c>
    </row>
    <row r="18" spans="1:25" s="17" customFormat="1" ht="21" x14ac:dyDescent="0.55000000000000004">
      <c r="A18" s="24" t="s">
        <v>25</v>
      </c>
      <c r="C18" s="18">
        <v>26270018</v>
      </c>
      <c r="D18" s="19"/>
      <c r="E18" s="25">
        <v>113354700276</v>
      </c>
      <c r="F18" s="19"/>
      <c r="G18" s="25">
        <v>99960201010.306595</v>
      </c>
      <c r="H18" s="19"/>
      <c r="I18" s="18">
        <v>2500000</v>
      </c>
      <c r="J18" s="19"/>
      <c r="K18" s="25">
        <v>10843445363</v>
      </c>
      <c r="L18" s="19"/>
      <c r="M18" s="18">
        <v>-12364373</v>
      </c>
      <c r="N18" s="19"/>
      <c r="O18" s="25">
        <v>54593260081</v>
      </c>
      <c r="P18" s="19"/>
      <c r="Q18" s="18">
        <v>16405645</v>
      </c>
      <c r="R18" s="19"/>
      <c r="S18" s="18">
        <v>4604</v>
      </c>
      <c r="T18" s="19"/>
      <c r="U18" s="25">
        <v>70880908288</v>
      </c>
      <c r="V18" s="19"/>
      <c r="W18" s="25">
        <v>75474185571.919205</v>
      </c>
      <c r="Y18" s="26">
        <v>7.7999999999999996E-3</v>
      </c>
    </row>
    <row r="19" spans="1:25" ht="23.25" thickBot="1" x14ac:dyDescent="0.6">
      <c r="A19" s="1" t="s">
        <v>99</v>
      </c>
      <c r="E19" s="29">
        <f>SUM(E8:E18)</f>
        <v>12266048509431</v>
      </c>
      <c r="F19" s="19"/>
      <c r="G19" s="29">
        <f>SUM(G8:G18)</f>
        <v>7248981103109.5977</v>
      </c>
      <c r="H19" s="19"/>
      <c r="I19" s="19"/>
      <c r="J19" s="19"/>
      <c r="K19" s="29">
        <f>SUM(K8:K18)</f>
        <v>187337977970</v>
      </c>
      <c r="L19" s="19"/>
      <c r="M19" s="19"/>
      <c r="N19" s="19"/>
      <c r="O19" s="29">
        <f>SUM(O8:O18)</f>
        <v>313637894929</v>
      </c>
      <c r="P19" s="19"/>
      <c r="Q19" s="19"/>
      <c r="R19" s="19"/>
      <c r="S19" s="19"/>
      <c r="T19" s="19"/>
      <c r="U19" s="29">
        <f>SUM(U8:U18)</f>
        <v>12115908101392</v>
      </c>
      <c r="V19" s="19"/>
      <c r="W19" s="29">
        <f>SUM(W8:W18)</f>
        <v>7492387114010.0742</v>
      </c>
      <c r="X19" s="19"/>
      <c r="Y19" s="30">
        <f>SUM(Y8:Y18)</f>
        <v>0.77449999999999986</v>
      </c>
    </row>
    <row r="20" spans="1:25" ht="23.25" thickTop="1" x14ac:dyDescent="0.55000000000000004"/>
  </sheetData>
  <mergeCells count="21">
    <mergeCell ref="A1:Y1"/>
    <mergeCell ref="A2:Y2"/>
    <mergeCell ref="A3:Y3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  <mergeCell ref="A5:A7"/>
    <mergeCell ref="C6:C7"/>
    <mergeCell ref="E6:E7"/>
    <mergeCell ref="G6:G7"/>
    <mergeCell ref="C5:G5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7"/>
  <sheetViews>
    <sheetView rightToLeft="1" view="pageBreakPreview" zoomScale="60" zoomScaleNormal="100" workbookViewId="0">
      <selection activeCell="Q6" sqref="Q6"/>
    </sheetView>
  </sheetViews>
  <sheetFormatPr defaultRowHeight="22.5" x14ac:dyDescent="0.55000000000000004"/>
  <cols>
    <col min="1" max="1" width="28.85546875" style="1" customWidth="1"/>
    <col min="2" max="2" width="1" style="1" customWidth="1"/>
    <col min="3" max="3" width="25.28515625" style="1" customWidth="1"/>
    <col min="4" max="4" width="1" style="1" customWidth="1"/>
    <col min="5" max="5" width="32.5703125" style="1" bestFit="1" customWidth="1"/>
    <col min="6" max="6" width="1" style="39" customWidth="1"/>
    <col min="7" max="7" width="32.5703125" style="1" bestFit="1" customWidth="1"/>
    <col min="8" max="9" width="1" style="1" customWidth="1"/>
    <col min="10" max="10" width="9.140625" style="1" customWidth="1"/>
    <col min="11" max="16384" width="9.140625" style="1"/>
  </cols>
  <sheetData>
    <row r="1" spans="1:8" ht="24" x14ac:dyDescent="0.55000000000000004">
      <c r="A1" s="2" t="s">
        <v>0</v>
      </c>
      <c r="B1" s="2"/>
      <c r="C1" s="2"/>
      <c r="D1" s="2"/>
      <c r="E1" s="2"/>
      <c r="F1" s="2"/>
      <c r="G1" s="2"/>
      <c r="H1" s="2"/>
    </row>
    <row r="2" spans="1:8" ht="24" x14ac:dyDescent="0.55000000000000004">
      <c r="A2" s="2" t="s">
        <v>71</v>
      </c>
      <c r="B2" s="2"/>
      <c r="C2" s="2"/>
      <c r="D2" s="2"/>
      <c r="E2" s="2"/>
      <c r="F2" s="2"/>
      <c r="G2" s="2"/>
      <c r="H2" s="2"/>
    </row>
    <row r="3" spans="1:8" ht="24" x14ac:dyDescent="0.55000000000000004">
      <c r="A3" s="2" t="s">
        <v>2</v>
      </c>
      <c r="B3" s="2"/>
      <c r="C3" s="2"/>
      <c r="D3" s="2"/>
      <c r="E3" s="2"/>
      <c r="F3" s="2"/>
      <c r="G3" s="2"/>
      <c r="H3" s="2"/>
    </row>
    <row r="5" spans="1:8" ht="32.25" customHeight="1" x14ac:dyDescent="0.55000000000000004">
      <c r="A5" s="2" t="s">
        <v>100</v>
      </c>
      <c r="B5" s="2" t="s">
        <v>100</v>
      </c>
      <c r="C5" s="2" t="s">
        <v>100</v>
      </c>
      <c r="E5" s="8" t="s">
        <v>73</v>
      </c>
      <c r="F5" s="10" t="s">
        <v>73</v>
      </c>
      <c r="G5" s="8" t="s">
        <v>74</v>
      </c>
      <c r="H5" s="8" t="s">
        <v>74</v>
      </c>
    </row>
    <row r="6" spans="1:8" ht="62.25" customHeight="1" x14ac:dyDescent="0.55000000000000004">
      <c r="A6" s="8" t="s">
        <v>101</v>
      </c>
      <c r="C6" s="8" t="s">
        <v>42</v>
      </c>
      <c r="E6" s="8" t="s">
        <v>102</v>
      </c>
      <c r="G6" s="8" t="s">
        <v>102</v>
      </c>
    </row>
    <row r="7" spans="1:8" x14ac:dyDescent="0.55000000000000004">
      <c r="A7" s="23" t="s">
        <v>48</v>
      </c>
      <c r="C7" s="1" t="s">
        <v>52</v>
      </c>
      <c r="E7" s="4">
        <v>23915154</v>
      </c>
      <c r="G7" s="4">
        <v>68991358</v>
      </c>
    </row>
    <row r="8" spans="1:8" x14ac:dyDescent="0.55000000000000004">
      <c r="A8" s="23" t="s">
        <v>48</v>
      </c>
      <c r="C8" s="1" t="s">
        <v>54</v>
      </c>
      <c r="E8" s="4">
        <v>2866259956</v>
      </c>
      <c r="G8" s="4">
        <v>8204954792</v>
      </c>
    </row>
    <row r="9" spans="1:8" x14ac:dyDescent="0.55000000000000004">
      <c r="A9" s="23" t="s">
        <v>48</v>
      </c>
      <c r="C9" s="1" t="s">
        <v>56</v>
      </c>
      <c r="E9" s="4">
        <v>2285507</v>
      </c>
      <c r="G9" s="4">
        <v>2430555</v>
      </c>
    </row>
    <row r="10" spans="1:8" x14ac:dyDescent="0.55000000000000004">
      <c r="A10" s="23" t="s">
        <v>48</v>
      </c>
      <c r="C10" s="1" t="s">
        <v>58</v>
      </c>
      <c r="E10" s="4">
        <v>629045353</v>
      </c>
      <c r="G10" s="4">
        <v>1767220704</v>
      </c>
    </row>
    <row r="11" spans="1:8" x14ac:dyDescent="0.55000000000000004">
      <c r="A11" s="23" t="s">
        <v>48</v>
      </c>
      <c r="C11" s="1" t="s">
        <v>59</v>
      </c>
      <c r="E11" s="4">
        <v>43523978</v>
      </c>
      <c r="G11" s="4">
        <v>127104820</v>
      </c>
    </row>
    <row r="12" spans="1:8" x14ac:dyDescent="0.55000000000000004">
      <c r="A12" s="23" t="s">
        <v>48</v>
      </c>
      <c r="C12" s="1" t="s">
        <v>60</v>
      </c>
      <c r="E12" s="4">
        <v>29918186</v>
      </c>
      <c r="G12" s="4">
        <v>88191794</v>
      </c>
    </row>
    <row r="13" spans="1:8" x14ac:dyDescent="0.55000000000000004">
      <c r="A13" s="23" t="s">
        <v>48</v>
      </c>
      <c r="C13" s="1" t="s">
        <v>62</v>
      </c>
      <c r="E13" s="4">
        <v>47190471</v>
      </c>
      <c r="G13" s="4">
        <v>122675856</v>
      </c>
    </row>
    <row r="14" spans="1:8" x14ac:dyDescent="0.55000000000000004">
      <c r="A14" s="23" t="s">
        <v>48</v>
      </c>
      <c r="C14" s="1" t="s">
        <v>63</v>
      </c>
      <c r="E14" s="4">
        <v>169171872</v>
      </c>
      <c r="G14" s="4">
        <v>363121672</v>
      </c>
    </row>
    <row r="15" spans="1:8" x14ac:dyDescent="0.55000000000000004">
      <c r="A15" s="24" t="s">
        <v>48</v>
      </c>
      <c r="C15" s="39" t="s">
        <v>69</v>
      </c>
      <c r="E15" s="49">
        <v>9287718</v>
      </c>
      <c r="G15" s="49">
        <v>10620675</v>
      </c>
    </row>
    <row r="16" spans="1:8" ht="23.25" thickBot="1" x14ac:dyDescent="0.6">
      <c r="A16" s="1" t="s">
        <v>99</v>
      </c>
      <c r="C16" s="39"/>
      <c r="E16" s="54">
        <f>SUM(E7:E15)</f>
        <v>3820598195</v>
      </c>
      <c r="G16" s="54">
        <f>SUM(G7:G15)</f>
        <v>10755312226</v>
      </c>
    </row>
    <row r="17" ht="23.25" thickTop="1" x14ac:dyDescent="0.55000000000000004"/>
  </sheetData>
  <mergeCells count="10">
    <mergeCell ref="A1:H1"/>
    <mergeCell ref="A2:H2"/>
    <mergeCell ref="A3:H3"/>
    <mergeCell ref="G6"/>
    <mergeCell ref="G5:H5"/>
    <mergeCell ref="A6"/>
    <mergeCell ref="C6"/>
    <mergeCell ref="A5:C5"/>
    <mergeCell ref="E6"/>
    <mergeCell ref="E5:F5"/>
  </mergeCells>
  <pageMargins left="0.7" right="0.7" top="0.75" bottom="0.75" header="0.3" footer="0.3"/>
  <pageSetup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9"/>
  <sheetViews>
    <sheetView rightToLeft="1" view="pageBreakPreview" zoomScale="60" zoomScaleNormal="100" workbookViewId="0">
      <selection activeCell="A15" sqref="A15"/>
    </sheetView>
  </sheetViews>
  <sheetFormatPr defaultRowHeight="22.5" x14ac:dyDescent="0.55000000000000004"/>
  <cols>
    <col min="1" max="1" width="46.28515625" style="1" customWidth="1"/>
    <col min="2" max="2" width="1" style="1" customWidth="1"/>
    <col min="3" max="3" width="20.28515625" style="1" customWidth="1"/>
    <col min="4" max="4" width="1" style="1" customWidth="1"/>
    <col min="5" max="5" width="24.140625" style="1" customWidth="1"/>
    <col min="6" max="6" width="1" style="1" customWidth="1"/>
    <col min="7" max="7" width="9.140625" style="1" customWidth="1"/>
    <col min="8" max="16384" width="9.140625" style="1"/>
  </cols>
  <sheetData>
    <row r="1" spans="1:5" ht="24" x14ac:dyDescent="0.55000000000000004">
      <c r="A1" s="2" t="s">
        <v>0</v>
      </c>
      <c r="B1" s="2"/>
      <c r="C1" s="2"/>
      <c r="D1" s="2"/>
      <c r="E1" s="2"/>
    </row>
    <row r="2" spans="1:5" ht="24" x14ac:dyDescent="0.55000000000000004">
      <c r="A2" s="2" t="s">
        <v>71</v>
      </c>
      <c r="B2" s="2"/>
      <c r="C2" s="2"/>
      <c r="D2" s="2"/>
      <c r="E2" s="2"/>
    </row>
    <row r="3" spans="1:5" ht="24" x14ac:dyDescent="0.55000000000000004">
      <c r="A3" s="2" t="s">
        <v>2</v>
      </c>
      <c r="B3" s="2"/>
      <c r="C3" s="2"/>
      <c r="D3" s="2"/>
      <c r="E3" s="2"/>
    </row>
    <row r="5" spans="1:5" ht="24" x14ac:dyDescent="0.55000000000000004">
      <c r="A5" s="10" t="s">
        <v>103</v>
      </c>
      <c r="C5" s="8" t="s">
        <v>73</v>
      </c>
      <c r="E5" s="8" t="s">
        <v>6</v>
      </c>
    </row>
    <row r="6" spans="1:5" ht="24" x14ac:dyDescent="0.55000000000000004">
      <c r="A6" s="8" t="s">
        <v>103</v>
      </c>
      <c r="C6" s="8" t="s">
        <v>45</v>
      </c>
      <c r="E6" s="8" t="s">
        <v>45</v>
      </c>
    </row>
    <row r="7" spans="1:5" ht="24" x14ac:dyDescent="0.6">
      <c r="A7" s="67" t="s">
        <v>103</v>
      </c>
      <c r="C7" s="5">
        <v>0</v>
      </c>
      <c r="E7" s="64">
        <v>47647959</v>
      </c>
    </row>
    <row r="8" spans="1:5" ht="24.75" thickBot="1" x14ac:dyDescent="0.65">
      <c r="A8" s="68" t="s">
        <v>99</v>
      </c>
      <c r="C8" s="42">
        <v>0</v>
      </c>
      <c r="E8" s="54">
        <v>47647959</v>
      </c>
    </row>
    <row r="9" spans="1:5" ht="23.25" thickTop="1" x14ac:dyDescent="0.55000000000000004"/>
  </sheetData>
  <mergeCells count="8">
    <mergeCell ref="A1:E1"/>
    <mergeCell ref="A2:E2"/>
    <mergeCell ref="A3:E3"/>
    <mergeCell ref="A5:A6"/>
    <mergeCell ref="C6"/>
    <mergeCell ref="C5"/>
    <mergeCell ref="E6"/>
    <mergeCell ref="E5"/>
  </mergeCells>
  <pageMargins left="0.7" right="0.7" top="0.75" bottom="0.75" header="0.3" footer="0.3"/>
  <pageSetup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"/>
  <sheetViews>
    <sheetView rightToLeft="1" tabSelected="1" view="pageBreakPreview" zoomScale="60" zoomScaleNormal="100" workbookViewId="0">
      <selection activeCell="P9" sqref="P9"/>
    </sheetView>
  </sheetViews>
  <sheetFormatPr defaultRowHeight="22.5" x14ac:dyDescent="0.55000000000000004"/>
  <cols>
    <col min="1" max="1" width="33.42578125" style="1" customWidth="1"/>
    <col min="2" max="2" width="1" style="1" customWidth="1"/>
    <col min="3" max="3" width="18.42578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7" ht="24" x14ac:dyDescent="0.55000000000000004">
      <c r="A1" s="2" t="s">
        <v>0</v>
      </c>
      <c r="B1" s="2"/>
      <c r="C1" s="2"/>
      <c r="D1" s="2"/>
      <c r="E1" s="2"/>
      <c r="F1" s="2"/>
      <c r="G1" s="2"/>
    </row>
    <row r="2" spans="1:7" ht="24" x14ac:dyDescent="0.55000000000000004">
      <c r="A2" s="2" t="s">
        <v>71</v>
      </c>
      <c r="B2" s="2"/>
      <c r="C2" s="2"/>
      <c r="D2" s="2"/>
      <c r="E2" s="2"/>
      <c r="F2" s="2"/>
      <c r="G2" s="2"/>
    </row>
    <row r="3" spans="1:7" ht="24" x14ac:dyDescent="0.55000000000000004">
      <c r="A3" s="2" t="s">
        <v>2</v>
      </c>
      <c r="B3" s="2"/>
      <c r="C3" s="2"/>
      <c r="D3" s="2"/>
      <c r="E3" s="2"/>
      <c r="F3" s="2"/>
      <c r="G3" s="2"/>
    </row>
    <row r="5" spans="1:7" ht="24" x14ac:dyDescent="0.55000000000000004">
      <c r="A5" s="8" t="s">
        <v>75</v>
      </c>
      <c r="C5" s="8" t="s">
        <v>45</v>
      </c>
      <c r="E5" s="8" t="s">
        <v>97</v>
      </c>
      <c r="G5" s="8" t="s">
        <v>13</v>
      </c>
    </row>
    <row r="6" spans="1:7" ht="24" x14ac:dyDescent="0.6">
      <c r="A6" s="3" t="s">
        <v>104</v>
      </c>
      <c r="C6" s="4">
        <v>369705927865</v>
      </c>
      <c r="E6" s="16">
        <v>0.99209999999999998</v>
      </c>
      <c r="F6" s="6"/>
      <c r="G6" s="16">
        <v>3.8199999999999998E-2</v>
      </c>
    </row>
    <row r="7" spans="1:7" ht="24" x14ac:dyDescent="0.6">
      <c r="A7" s="3" t="s">
        <v>105</v>
      </c>
      <c r="C7" s="5">
        <v>0</v>
      </c>
      <c r="E7" s="16">
        <v>0</v>
      </c>
      <c r="F7" s="6"/>
      <c r="G7" s="16">
        <v>0</v>
      </c>
    </row>
    <row r="8" spans="1:7" ht="24" x14ac:dyDescent="0.6">
      <c r="A8" s="48" t="s">
        <v>106</v>
      </c>
      <c r="C8" s="49">
        <v>3820598195</v>
      </c>
      <c r="E8" s="70">
        <v>1.03E-2</v>
      </c>
      <c r="F8" s="6"/>
      <c r="G8" s="69">
        <v>4.0000000000000002E-4</v>
      </c>
    </row>
    <row r="9" spans="1:7" ht="23.25" thickBot="1" x14ac:dyDescent="0.6">
      <c r="A9" s="1" t="s">
        <v>99</v>
      </c>
      <c r="C9" s="54">
        <f>SUM(C6:C8)</f>
        <v>373526526060</v>
      </c>
      <c r="E9" s="71">
        <f>SUM(E6:E8)</f>
        <v>1.0024</v>
      </c>
      <c r="F9" s="6"/>
      <c r="G9" s="43">
        <f>SUM(G6:G8)</f>
        <v>3.8599999999999995E-2</v>
      </c>
    </row>
    <row r="10" spans="1:7" ht="23.25" thickTop="1" x14ac:dyDescent="0.55000000000000004"/>
  </sheetData>
  <mergeCells count="7">
    <mergeCell ref="A5"/>
    <mergeCell ref="C5"/>
    <mergeCell ref="E5"/>
    <mergeCell ref="G5"/>
    <mergeCell ref="A1:G1"/>
    <mergeCell ref="A2:G2"/>
    <mergeCell ref="A3:G3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"/>
  <sheetViews>
    <sheetView rightToLeft="1" view="pageBreakPreview" zoomScale="60" zoomScaleNormal="100" workbookViewId="0">
      <selection activeCell="AE17" sqref="AE17"/>
    </sheetView>
  </sheetViews>
  <sheetFormatPr defaultRowHeight="22.5" x14ac:dyDescent="0.55000000000000004"/>
  <cols>
    <col min="1" max="1" width="29.710937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570312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customWidth="1"/>
    <col min="12" max="12" width="1" style="1" customWidth="1"/>
    <col min="13" max="13" width="9.570312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4.855468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2" style="1" bestFit="1" customWidth="1"/>
    <col min="28" max="28" width="1" style="1" customWidth="1"/>
    <col min="29" max="29" width="9.140625" style="1" customWidth="1"/>
    <col min="30" max="30" width="1" style="1" customWidth="1"/>
    <col min="31" max="31" width="18.85546875" style="1" bestFit="1" customWidth="1"/>
    <col min="32" max="32" width="1" style="1" customWidth="1"/>
    <col min="33" max="33" width="14.85546875" style="1" bestFit="1" customWidth="1"/>
    <col min="34" max="34" width="1" style="1" customWidth="1"/>
    <col min="35" max="35" width="18.85546875" style="1" bestFit="1" customWidth="1"/>
    <col min="36" max="36" width="1" style="1" customWidth="1"/>
    <col min="37" max="37" width="13.140625" style="1" customWidth="1"/>
    <col min="38" max="38" width="1" style="1" customWidth="1"/>
    <col min="39" max="39" width="9.140625" style="1" customWidth="1"/>
    <col min="40" max="16384" width="9.140625" style="1"/>
  </cols>
  <sheetData>
    <row r="1" spans="1:39" ht="24" x14ac:dyDescent="0.5500000000000000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9" ht="24" x14ac:dyDescent="0.5500000000000000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9" ht="24" x14ac:dyDescent="0.55000000000000004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5" spans="1:39" ht="24" x14ac:dyDescent="0.55000000000000004">
      <c r="A5" s="8" t="s">
        <v>27</v>
      </c>
      <c r="B5" s="8" t="s">
        <v>27</v>
      </c>
      <c r="C5" s="8" t="s">
        <v>27</v>
      </c>
      <c r="D5" s="8" t="s">
        <v>27</v>
      </c>
      <c r="E5" s="8" t="s">
        <v>27</v>
      </c>
      <c r="F5" s="8" t="s">
        <v>27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O5" s="8" t="s">
        <v>4</v>
      </c>
      <c r="P5" s="8" t="s">
        <v>4</v>
      </c>
      <c r="Q5" s="8" t="s">
        <v>4</v>
      </c>
      <c r="R5" s="8" t="s">
        <v>4</v>
      </c>
      <c r="S5" s="8" t="s">
        <v>4</v>
      </c>
      <c r="U5" s="8" t="s">
        <v>5</v>
      </c>
      <c r="V5" s="8" t="s">
        <v>5</v>
      </c>
      <c r="W5" s="8" t="s">
        <v>5</v>
      </c>
      <c r="X5" s="8" t="s">
        <v>5</v>
      </c>
      <c r="Y5" s="8" t="s">
        <v>5</v>
      </c>
      <c r="Z5" s="8" t="s">
        <v>5</v>
      </c>
      <c r="AA5" s="8" t="s">
        <v>5</v>
      </c>
      <c r="AC5" s="8" t="s">
        <v>6</v>
      </c>
      <c r="AD5" s="8" t="s">
        <v>6</v>
      </c>
      <c r="AE5" s="8" t="s">
        <v>6</v>
      </c>
      <c r="AF5" s="8" t="s">
        <v>6</v>
      </c>
      <c r="AG5" s="8" t="s">
        <v>6</v>
      </c>
      <c r="AH5" s="8" t="s">
        <v>6</v>
      </c>
      <c r="AI5" s="8" t="s">
        <v>6</v>
      </c>
      <c r="AJ5" s="8" t="s">
        <v>6</v>
      </c>
      <c r="AK5" s="8" t="s">
        <v>6</v>
      </c>
      <c r="AL5" s="17"/>
      <c r="AM5" s="17"/>
    </row>
    <row r="6" spans="1:39" ht="24" x14ac:dyDescent="0.55000000000000004">
      <c r="A6" s="11" t="s">
        <v>28</v>
      </c>
      <c r="C6" s="11" t="s">
        <v>29</v>
      </c>
      <c r="E6" s="11" t="s">
        <v>30</v>
      </c>
      <c r="G6" s="11" t="s">
        <v>31</v>
      </c>
      <c r="I6" s="11" t="s">
        <v>32</v>
      </c>
      <c r="K6" s="11" t="s">
        <v>33</v>
      </c>
      <c r="M6" s="11" t="s">
        <v>26</v>
      </c>
      <c r="O6" s="11" t="s">
        <v>7</v>
      </c>
      <c r="Q6" s="11" t="s">
        <v>8</v>
      </c>
      <c r="S6" s="11" t="s">
        <v>9</v>
      </c>
      <c r="U6" s="9" t="s">
        <v>10</v>
      </c>
      <c r="V6" s="9" t="s">
        <v>10</v>
      </c>
      <c r="W6" s="9" t="s">
        <v>10</v>
      </c>
      <c r="Y6" s="9" t="s">
        <v>11</v>
      </c>
      <c r="Z6" s="9" t="s">
        <v>11</v>
      </c>
      <c r="AA6" s="9" t="s">
        <v>11</v>
      </c>
      <c r="AC6" s="11" t="s">
        <v>7</v>
      </c>
      <c r="AE6" s="11" t="s">
        <v>34</v>
      </c>
      <c r="AG6" s="11" t="s">
        <v>8</v>
      </c>
      <c r="AI6" s="11" t="s">
        <v>9</v>
      </c>
      <c r="AK6" s="14" t="s">
        <v>13</v>
      </c>
      <c r="AL6" s="17"/>
      <c r="AM6" s="17"/>
    </row>
    <row r="7" spans="1:39" ht="52.5" customHeight="1" x14ac:dyDescent="0.55000000000000004">
      <c r="A7" s="8" t="s">
        <v>28</v>
      </c>
      <c r="C7" s="8" t="s">
        <v>29</v>
      </c>
      <c r="E7" s="8" t="s">
        <v>30</v>
      </c>
      <c r="G7" s="8" t="s">
        <v>31</v>
      </c>
      <c r="I7" s="8" t="s">
        <v>32</v>
      </c>
      <c r="K7" s="8" t="s">
        <v>33</v>
      </c>
      <c r="M7" s="8" t="s">
        <v>26</v>
      </c>
      <c r="O7" s="8" t="s">
        <v>7</v>
      </c>
      <c r="Q7" s="8" t="s">
        <v>8</v>
      </c>
      <c r="S7" s="8" t="s">
        <v>9</v>
      </c>
      <c r="U7" s="9" t="s">
        <v>7</v>
      </c>
      <c r="W7" s="9" t="s">
        <v>8</v>
      </c>
      <c r="Y7" s="9" t="s">
        <v>7</v>
      </c>
      <c r="AA7" s="9" t="s">
        <v>14</v>
      </c>
      <c r="AC7" s="8" t="s">
        <v>7</v>
      </c>
      <c r="AE7" s="8" t="s">
        <v>34</v>
      </c>
      <c r="AG7" s="8" t="s">
        <v>8</v>
      </c>
      <c r="AI7" s="8" t="s">
        <v>9</v>
      </c>
      <c r="AK7" s="15" t="s">
        <v>13</v>
      </c>
      <c r="AL7" s="17"/>
      <c r="AM7" s="17"/>
    </row>
    <row r="8" spans="1:39" ht="35.25" customHeight="1" x14ac:dyDescent="0.55000000000000004">
      <c r="A8" s="35" t="s">
        <v>35</v>
      </c>
      <c r="B8" s="17"/>
      <c r="C8" s="21" t="s">
        <v>36</v>
      </c>
      <c r="D8" s="21"/>
      <c r="E8" s="21" t="s">
        <v>36</v>
      </c>
      <c r="F8" s="21"/>
      <c r="G8" s="21" t="s">
        <v>37</v>
      </c>
      <c r="H8" s="21"/>
      <c r="I8" s="21" t="s">
        <v>38</v>
      </c>
      <c r="J8" s="21"/>
      <c r="K8" s="20">
        <v>0</v>
      </c>
      <c r="L8" s="21"/>
      <c r="M8" s="20">
        <v>0</v>
      </c>
      <c r="N8" s="17"/>
      <c r="O8" s="38">
        <v>1000</v>
      </c>
      <c r="P8" s="28"/>
      <c r="Q8" s="36">
        <v>770076899</v>
      </c>
      <c r="R8" s="28"/>
      <c r="S8" s="36">
        <v>809712532</v>
      </c>
      <c r="T8" s="17"/>
      <c r="U8" s="33">
        <v>0</v>
      </c>
      <c r="V8" s="34"/>
      <c r="W8" s="40">
        <v>0</v>
      </c>
      <c r="X8" s="34"/>
      <c r="Y8" s="33">
        <v>0</v>
      </c>
      <c r="Z8" s="34"/>
      <c r="AA8" s="40">
        <v>0</v>
      </c>
      <c r="AB8" s="17"/>
      <c r="AC8" s="38">
        <v>1000</v>
      </c>
      <c r="AD8" s="28"/>
      <c r="AE8" s="38">
        <v>810300</v>
      </c>
      <c r="AF8" s="17"/>
      <c r="AG8" s="36">
        <v>770076899</v>
      </c>
      <c r="AH8" s="28"/>
      <c r="AI8" s="36">
        <v>809712532</v>
      </c>
      <c r="AJ8" s="17"/>
      <c r="AK8" s="37">
        <v>1E-4</v>
      </c>
      <c r="AL8" s="17"/>
      <c r="AM8" s="17"/>
    </row>
    <row r="9" spans="1:39" ht="23.25" thickBot="1" x14ac:dyDescent="0.6">
      <c r="A9" s="23" t="s">
        <v>99</v>
      </c>
      <c r="O9" s="39"/>
      <c r="Q9" s="41">
        <f>Q8</f>
        <v>770076899</v>
      </c>
      <c r="S9" s="41">
        <f>S8</f>
        <v>809712532</v>
      </c>
      <c r="W9" s="42">
        <f>W8</f>
        <v>0</v>
      </c>
      <c r="X9" s="6"/>
      <c r="Y9" s="6"/>
      <c r="Z9" s="6"/>
      <c r="AA9" s="42">
        <f>AA8</f>
        <v>0</v>
      </c>
      <c r="AC9" s="39"/>
      <c r="AE9" s="39"/>
      <c r="AG9" s="41">
        <f>AG8</f>
        <v>770076899</v>
      </c>
      <c r="AI9" s="41">
        <f>AI8</f>
        <v>809712532</v>
      </c>
      <c r="AK9" s="43">
        <f>AK8</f>
        <v>1E-4</v>
      </c>
    </row>
    <row r="10" spans="1:39" ht="23.25" thickTop="1" x14ac:dyDescent="0.55000000000000004"/>
  </sheetData>
  <mergeCells count="28">
    <mergeCell ref="A1:AK1"/>
    <mergeCell ref="A2:AK2"/>
    <mergeCell ref="A3:AK3"/>
    <mergeCell ref="AE6:AE7"/>
    <mergeCell ref="AG6:AG7"/>
    <mergeCell ref="AI6:AI7"/>
    <mergeCell ref="AK6:AK7"/>
    <mergeCell ref="AC5:AK5"/>
    <mergeCell ref="Y7"/>
    <mergeCell ref="AA7"/>
    <mergeCell ref="Y6:AA6"/>
    <mergeCell ref="U5:AA5"/>
    <mergeCell ref="AC6:AC7"/>
    <mergeCell ref="S6:S7"/>
    <mergeCell ref="O5:S5"/>
    <mergeCell ref="U7"/>
    <mergeCell ref="W7"/>
    <mergeCell ref="U6:W6"/>
    <mergeCell ref="K6:K7"/>
    <mergeCell ref="M6:M7"/>
    <mergeCell ref="A5:M5"/>
    <mergeCell ref="O6:O7"/>
    <mergeCell ref="Q6:Q7"/>
    <mergeCell ref="A6:A7"/>
    <mergeCell ref="C6:C7"/>
    <mergeCell ref="E6:E7"/>
    <mergeCell ref="G6:G7"/>
    <mergeCell ref="I6:I7"/>
  </mergeCells>
  <pageMargins left="0.7" right="0.7" top="0.75" bottom="0.75" header="0.3" footer="0.3"/>
  <pageSetup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1"/>
  <sheetViews>
    <sheetView rightToLeft="1" view="pageBreakPreview" zoomScale="60" zoomScaleNormal="100" workbookViewId="0">
      <selection activeCell="Y13" sqref="Y13"/>
    </sheetView>
  </sheetViews>
  <sheetFormatPr defaultRowHeight="22.5" x14ac:dyDescent="0.55000000000000004"/>
  <cols>
    <col min="1" max="1" width="23.140625" style="1" customWidth="1"/>
    <col min="2" max="2" width="1" style="1" customWidth="1"/>
    <col min="3" max="3" width="17.85546875" style="1" customWidth="1"/>
    <col min="4" max="4" width="1" style="1" customWidth="1"/>
    <col min="5" max="5" width="17.85546875" style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6.28515625" style="1" customWidth="1"/>
    <col min="20" max="20" width="1" style="1" customWidth="1"/>
    <col min="21" max="21" width="9.140625" style="1" customWidth="1"/>
    <col min="22" max="16384" width="9.140625" style="1"/>
  </cols>
  <sheetData>
    <row r="1" spans="1:19" ht="24" x14ac:dyDescent="0.5500000000000000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4" x14ac:dyDescent="0.5500000000000000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4" x14ac:dyDescent="0.55000000000000004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9.25" customHeight="1" x14ac:dyDescent="0.55000000000000004">
      <c r="A5" s="10" t="s">
        <v>40</v>
      </c>
      <c r="C5" s="8" t="s">
        <v>41</v>
      </c>
      <c r="D5" s="8" t="s">
        <v>41</v>
      </c>
      <c r="E5" s="8" t="s">
        <v>41</v>
      </c>
      <c r="F5" s="8" t="s">
        <v>41</v>
      </c>
      <c r="G5" s="8" t="s">
        <v>41</v>
      </c>
      <c r="H5" s="8" t="s">
        <v>41</v>
      </c>
      <c r="I5" s="8" t="s">
        <v>41</v>
      </c>
      <c r="K5" s="8" t="s">
        <v>4</v>
      </c>
      <c r="M5" s="8" t="s">
        <v>5</v>
      </c>
      <c r="N5" s="8" t="s">
        <v>5</v>
      </c>
      <c r="O5" s="8" t="s">
        <v>5</v>
      </c>
      <c r="Q5" s="8" t="s">
        <v>6</v>
      </c>
      <c r="R5" s="8" t="s">
        <v>6</v>
      </c>
      <c r="S5" s="8" t="s">
        <v>6</v>
      </c>
    </row>
    <row r="6" spans="1:19" ht="48.75" customHeight="1" x14ac:dyDescent="0.55000000000000004">
      <c r="A6" s="8" t="s">
        <v>40</v>
      </c>
      <c r="C6" s="8" t="s">
        <v>42</v>
      </c>
      <c r="E6" s="8" t="s">
        <v>43</v>
      </c>
      <c r="G6" s="8" t="s">
        <v>44</v>
      </c>
      <c r="I6" s="8" t="s">
        <v>33</v>
      </c>
      <c r="K6" s="8" t="s">
        <v>45</v>
      </c>
      <c r="M6" s="8" t="s">
        <v>46</v>
      </c>
      <c r="O6" s="8" t="s">
        <v>47</v>
      </c>
      <c r="Q6" s="8" t="s">
        <v>45</v>
      </c>
      <c r="S6" s="44" t="s">
        <v>39</v>
      </c>
    </row>
    <row r="7" spans="1:19" x14ac:dyDescent="0.55000000000000004">
      <c r="A7" s="23" t="s">
        <v>48</v>
      </c>
      <c r="C7" s="17" t="s">
        <v>49</v>
      </c>
      <c r="D7" s="17"/>
      <c r="E7" s="17" t="s">
        <v>50</v>
      </c>
      <c r="F7" s="17"/>
      <c r="G7" s="17" t="s">
        <v>51</v>
      </c>
      <c r="H7" s="17"/>
      <c r="I7" s="20">
        <v>0</v>
      </c>
      <c r="J7" s="17"/>
      <c r="K7" s="27">
        <v>10000000</v>
      </c>
      <c r="L7" s="28"/>
      <c r="M7" s="27">
        <v>110000</v>
      </c>
      <c r="N7" s="17"/>
      <c r="O7" s="27">
        <v>110000</v>
      </c>
      <c r="P7" s="17"/>
      <c r="Q7" s="27">
        <v>10000000</v>
      </c>
      <c r="R7" s="17"/>
      <c r="S7" s="22">
        <v>0</v>
      </c>
    </row>
    <row r="8" spans="1:19" x14ac:dyDescent="0.55000000000000004">
      <c r="A8" s="23" t="s">
        <v>48</v>
      </c>
      <c r="C8" s="17" t="s">
        <v>52</v>
      </c>
      <c r="D8" s="17"/>
      <c r="E8" s="17" t="s">
        <v>53</v>
      </c>
      <c r="F8" s="17"/>
      <c r="G8" s="17" t="s">
        <v>51</v>
      </c>
      <c r="H8" s="17"/>
      <c r="I8" s="20">
        <v>0</v>
      </c>
      <c r="J8" s="17"/>
      <c r="K8" s="27">
        <v>3541997612</v>
      </c>
      <c r="L8" s="28"/>
      <c r="M8" s="27">
        <v>23915154</v>
      </c>
      <c r="N8" s="17"/>
      <c r="O8" s="20">
        <v>0</v>
      </c>
      <c r="P8" s="17"/>
      <c r="Q8" s="27">
        <v>3565912766</v>
      </c>
      <c r="R8" s="17"/>
      <c r="S8" s="22">
        <v>4.0000000000000002E-4</v>
      </c>
    </row>
    <row r="9" spans="1:19" x14ac:dyDescent="0.55000000000000004">
      <c r="A9" s="23" t="s">
        <v>48</v>
      </c>
      <c r="C9" s="17" t="s">
        <v>54</v>
      </c>
      <c r="D9" s="17"/>
      <c r="E9" s="17" t="s">
        <v>53</v>
      </c>
      <c r="F9" s="17"/>
      <c r="G9" s="17" t="s">
        <v>55</v>
      </c>
      <c r="H9" s="17"/>
      <c r="I9" s="20">
        <v>0</v>
      </c>
      <c r="J9" s="17"/>
      <c r="K9" s="27">
        <v>190131105565</v>
      </c>
      <c r="L9" s="28"/>
      <c r="M9" s="27">
        <v>2866259956</v>
      </c>
      <c r="N9" s="17"/>
      <c r="O9" s="27">
        <v>110000</v>
      </c>
      <c r="P9" s="17"/>
      <c r="Q9" s="27">
        <v>192997255521</v>
      </c>
      <c r="R9" s="17"/>
      <c r="S9" s="22">
        <v>0.02</v>
      </c>
    </row>
    <row r="10" spans="1:19" x14ac:dyDescent="0.55000000000000004">
      <c r="A10" s="23" t="s">
        <v>48</v>
      </c>
      <c r="C10" s="17" t="s">
        <v>56</v>
      </c>
      <c r="D10" s="17"/>
      <c r="E10" s="17" t="s">
        <v>53</v>
      </c>
      <c r="F10" s="17"/>
      <c r="G10" s="17" t="s">
        <v>57</v>
      </c>
      <c r="H10" s="17"/>
      <c r="I10" s="20">
        <v>0</v>
      </c>
      <c r="J10" s="17"/>
      <c r="K10" s="27">
        <v>30742335827</v>
      </c>
      <c r="L10" s="28"/>
      <c r="M10" s="27">
        <v>50095095015</v>
      </c>
      <c r="N10" s="17"/>
      <c r="O10" s="27">
        <v>26977212196</v>
      </c>
      <c r="P10" s="17"/>
      <c r="Q10" s="27">
        <v>53860218646</v>
      </c>
      <c r="R10" s="17"/>
      <c r="S10" s="22">
        <v>5.5999999999999999E-3</v>
      </c>
    </row>
    <row r="11" spans="1:19" x14ac:dyDescent="0.55000000000000004">
      <c r="A11" s="23" t="s">
        <v>48</v>
      </c>
      <c r="C11" s="17" t="s">
        <v>58</v>
      </c>
      <c r="D11" s="17"/>
      <c r="E11" s="17" t="s">
        <v>53</v>
      </c>
      <c r="F11" s="17"/>
      <c r="G11" s="17" t="s">
        <v>57</v>
      </c>
      <c r="H11" s="17"/>
      <c r="I11" s="20">
        <v>0</v>
      </c>
      <c r="J11" s="17"/>
      <c r="K11" s="27">
        <v>98313454997</v>
      </c>
      <c r="L11" s="28"/>
      <c r="M11" s="27">
        <v>68025985329</v>
      </c>
      <c r="N11" s="17"/>
      <c r="O11" s="27">
        <v>6509081128</v>
      </c>
      <c r="P11" s="17"/>
      <c r="Q11" s="27">
        <v>159830359198</v>
      </c>
      <c r="R11" s="17"/>
      <c r="S11" s="22">
        <v>1.6500000000000001E-2</v>
      </c>
    </row>
    <row r="12" spans="1:19" x14ac:dyDescent="0.55000000000000004">
      <c r="A12" s="23" t="s">
        <v>48</v>
      </c>
      <c r="C12" s="17" t="s">
        <v>59</v>
      </c>
      <c r="D12" s="17"/>
      <c r="E12" s="17" t="s">
        <v>53</v>
      </c>
      <c r="F12" s="17"/>
      <c r="G12" s="17" t="s">
        <v>57</v>
      </c>
      <c r="H12" s="17"/>
      <c r="I12" s="20">
        <v>0</v>
      </c>
      <c r="J12" s="17"/>
      <c r="K12" s="27">
        <v>12384046802</v>
      </c>
      <c r="L12" s="28"/>
      <c r="M12" s="27">
        <v>35888307205</v>
      </c>
      <c r="N12" s="17"/>
      <c r="O12" s="27">
        <v>14054548292</v>
      </c>
      <c r="P12" s="17"/>
      <c r="Q12" s="27">
        <v>34217805715</v>
      </c>
      <c r="R12" s="17"/>
      <c r="S12" s="22">
        <v>3.5000000000000001E-3</v>
      </c>
    </row>
    <row r="13" spans="1:19" x14ac:dyDescent="0.55000000000000004">
      <c r="A13" s="23" t="s">
        <v>48</v>
      </c>
      <c r="C13" s="17" t="s">
        <v>60</v>
      </c>
      <c r="D13" s="17"/>
      <c r="E13" s="17" t="s">
        <v>53</v>
      </c>
      <c r="F13" s="17"/>
      <c r="G13" s="17" t="s">
        <v>61</v>
      </c>
      <c r="H13" s="17"/>
      <c r="I13" s="20">
        <v>0</v>
      </c>
      <c r="J13" s="17"/>
      <c r="K13" s="27">
        <v>4427356763</v>
      </c>
      <c r="L13" s="28"/>
      <c r="M13" s="27">
        <v>49983804520</v>
      </c>
      <c r="N13" s="17"/>
      <c r="O13" s="27">
        <v>10843445363</v>
      </c>
      <c r="P13" s="17"/>
      <c r="Q13" s="27">
        <v>43567715920</v>
      </c>
      <c r="R13" s="17"/>
      <c r="S13" s="22">
        <v>4.4999999999999997E-3</v>
      </c>
    </row>
    <row r="14" spans="1:19" x14ac:dyDescent="0.55000000000000004">
      <c r="A14" s="23" t="s">
        <v>48</v>
      </c>
      <c r="C14" s="17" t="s">
        <v>62</v>
      </c>
      <c r="D14" s="17"/>
      <c r="E14" s="17" t="s">
        <v>53</v>
      </c>
      <c r="F14" s="17"/>
      <c r="G14" s="17" t="s">
        <v>61</v>
      </c>
      <c r="H14" s="17"/>
      <c r="I14" s="20">
        <v>0</v>
      </c>
      <c r="J14" s="17"/>
      <c r="K14" s="27">
        <v>9057471980</v>
      </c>
      <c r="L14" s="28"/>
      <c r="M14" s="27">
        <v>35369274237</v>
      </c>
      <c r="N14" s="17"/>
      <c r="O14" s="27">
        <v>20709513999</v>
      </c>
      <c r="P14" s="17"/>
      <c r="Q14" s="27">
        <v>23717232218</v>
      </c>
      <c r="R14" s="17"/>
      <c r="S14" s="22">
        <v>2.5000000000000001E-3</v>
      </c>
    </row>
    <row r="15" spans="1:19" x14ac:dyDescent="0.55000000000000004">
      <c r="A15" s="23" t="s">
        <v>48</v>
      </c>
      <c r="C15" s="17" t="s">
        <v>63</v>
      </c>
      <c r="D15" s="17"/>
      <c r="E15" s="17" t="s">
        <v>53</v>
      </c>
      <c r="F15" s="17"/>
      <c r="G15" s="17" t="s">
        <v>64</v>
      </c>
      <c r="H15" s="17"/>
      <c r="I15" s="20">
        <v>0</v>
      </c>
      <c r="J15" s="17"/>
      <c r="K15" s="27">
        <v>25558564670</v>
      </c>
      <c r="L15" s="28"/>
      <c r="M15" s="27">
        <v>1463707294</v>
      </c>
      <c r="N15" s="17"/>
      <c r="O15" s="20">
        <v>0</v>
      </c>
      <c r="P15" s="17"/>
      <c r="Q15" s="27">
        <v>27022271964</v>
      </c>
      <c r="R15" s="17"/>
      <c r="S15" s="22">
        <v>2.8E-3</v>
      </c>
    </row>
    <row r="16" spans="1:19" x14ac:dyDescent="0.55000000000000004">
      <c r="A16" s="23" t="s">
        <v>48</v>
      </c>
      <c r="C16" s="17" t="s">
        <v>65</v>
      </c>
      <c r="D16" s="17"/>
      <c r="E16" s="17" t="s">
        <v>53</v>
      </c>
      <c r="F16" s="17"/>
      <c r="G16" s="17" t="s">
        <v>66</v>
      </c>
      <c r="H16" s="17"/>
      <c r="I16" s="20">
        <v>0</v>
      </c>
      <c r="J16" s="17"/>
      <c r="K16" s="27">
        <v>7327572327</v>
      </c>
      <c r="L16" s="28"/>
      <c r="M16" s="27">
        <v>37621438703</v>
      </c>
      <c r="N16" s="17"/>
      <c r="O16" s="27">
        <v>34189256693</v>
      </c>
      <c r="P16" s="17"/>
      <c r="Q16" s="27">
        <v>10759754337</v>
      </c>
      <c r="R16" s="17"/>
      <c r="S16" s="22">
        <v>1.1000000000000001E-3</v>
      </c>
    </row>
    <row r="17" spans="1:19" x14ac:dyDescent="0.55000000000000004">
      <c r="A17" s="23" t="s">
        <v>48</v>
      </c>
      <c r="C17" s="17" t="s">
        <v>67</v>
      </c>
      <c r="D17" s="17"/>
      <c r="E17" s="17" t="s">
        <v>53</v>
      </c>
      <c r="F17" s="17"/>
      <c r="G17" s="17" t="s">
        <v>66</v>
      </c>
      <c r="H17" s="17"/>
      <c r="I17" s="20">
        <v>0</v>
      </c>
      <c r="J17" s="17"/>
      <c r="K17" s="27">
        <v>23558985421</v>
      </c>
      <c r="L17" s="28"/>
      <c r="M17" s="27">
        <v>35851110968</v>
      </c>
      <c r="N17" s="17"/>
      <c r="O17" s="27">
        <v>21890368057</v>
      </c>
      <c r="P17" s="17"/>
      <c r="Q17" s="27">
        <v>37519728332</v>
      </c>
      <c r="R17" s="17"/>
      <c r="S17" s="22">
        <v>3.8999999999999998E-3</v>
      </c>
    </row>
    <row r="18" spans="1:19" x14ac:dyDescent="0.55000000000000004">
      <c r="A18" s="23" t="s">
        <v>48</v>
      </c>
      <c r="C18" s="17" t="s">
        <v>68</v>
      </c>
      <c r="D18" s="17"/>
      <c r="E18" s="17" t="s">
        <v>53</v>
      </c>
      <c r="F18" s="17"/>
      <c r="G18" s="17" t="s">
        <v>66</v>
      </c>
      <c r="H18" s="17"/>
      <c r="I18" s="20">
        <v>0</v>
      </c>
      <c r="J18" s="17"/>
      <c r="K18" s="27">
        <v>55146643145</v>
      </c>
      <c r="L18" s="28"/>
      <c r="M18" s="27">
        <v>36380559911</v>
      </c>
      <c r="N18" s="17"/>
      <c r="O18" s="27">
        <v>20048721018</v>
      </c>
      <c r="P18" s="17"/>
      <c r="Q18" s="27">
        <v>71478482038</v>
      </c>
      <c r="R18" s="17"/>
      <c r="S18" s="22">
        <v>7.4000000000000003E-3</v>
      </c>
    </row>
    <row r="19" spans="1:19" x14ac:dyDescent="0.55000000000000004">
      <c r="A19" s="24" t="s">
        <v>48</v>
      </c>
      <c r="C19" s="17" t="s">
        <v>69</v>
      </c>
      <c r="D19" s="17"/>
      <c r="E19" s="17" t="s">
        <v>53</v>
      </c>
      <c r="F19" s="17"/>
      <c r="G19" s="17" t="s">
        <v>70</v>
      </c>
      <c r="H19" s="17"/>
      <c r="I19" s="20">
        <v>0</v>
      </c>
      <c r="J19" s="17"/>
      <c r="K19" s="45">
        <v>1367837526</v>
      </c>
      <c r="L19" s="28"/>
      <c r="M19" s="45">
        <v>9287718</v>
      </c>
      <c r="N19" s="17"/>
      <c r="O19" s="46">
        <v>0</v>
      </c>
      <c r="P19" s="17"/>
      <c r="Q19" s="45">
        <v>1377125244</v>
      </c>
      <c r="R19" s="17"/>
      <c r="S19" s="26">
        <v>1E-4</v>
      </c>
    </row>
    <row r="20" spans="1:19" ht="23.25" thickBot="1" x14ac:dyDescent="0.6">
      <c r="A20" s="1" t="s">
        <v>99</v>
      </c>
      <c r="K20" s="47">
        <f>SUM(K7:K19)</f>
        <v>461567372635</v>
      </c>
      <c r="L20" s="28"/>
      <c r="M20" s="47">
        <f>SUM(M7:M19)</f>
        <v>353578856010</v>
      </c>
      <c r="N20" s="28"/>
      <c r="O20" s="47">
        <f>SUM(O7:O19)</f>
        <v>155222366746</v>
      </c>
      <c r="P20" s="28"/>
      <c r="Q20" s="47">
        <f>SUM(Q7:Q19)</f>
        <v>659923861899</v>
      </c>
      <c r="R20" s="28"/>
      <c r="S20" s="30">
        <f>SUM(S7:S19)</f>
        <v>6.83E-2</v>
      </c>
    </row>
    <row r="21" spans="1:19" ht="23.25" thickTop="1" x14ac:dyDescent="0.55000000000000004"/>
  </sheetData>
  <mergeCells count="17">
    <mergeCell ref="A1:S1"/>
    <mergeCell ref="A2:S2"/>
    <mergeCell ref="A3:S3"/>
    <mergeCell ref="Q6"/>
    <mergeCell ref="S6"/>
    <mergeCell ref="Q5:S5"/>
    <mergeCell ref="K6"/>
    <mergeCell ref="K5"/>
    <mergeCell ref="M6"/>
    <mergeCell ref="O6"/>
    <mergeCell ref="M5:O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7"/>
  <sheetViews>
    <sheetView rightToLeft="1" view="pageBreakPreview" zoomScale="60" zoomScaleNormal="100" workbookViewId="0">
      <selection sqref="A1:XFD1"/>
    </sheetView>
  </sheetViews>
  <sheetFormatPr defaultRowHeight="22.5" x14ac:dyDescent="0.55000000000000004"/>
  <cols>
    <col min="1" max="1" width="13.425781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ht="24" x14ac:dyDescent="0.5500000000000000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4" x14ac:dyDescent="0.55000000000000004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4" x14ac:dyDescent="0.55000000000000004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4" x14ac:dyDescent="0.55000000000000004">
      <c r="A5" s="8" t="s">
        <v>72</v>
      </c>
      <c r="B5" s="8" t="s">
        <v>72</v>
      </c>
      <c r="C5" s="8" t="s">
        <v>72</v>
      </c>
      <c r="D5" s="8" t="s">
        <v>72</v>
      </c>
      <c r="E5" s="8" t="s">
        <v>72</v>
      </c>
      <c r="F5" s="8" t="s">
        <v>72</v>
      </c>
      <c r="G5" s="8" t="s">
        <v>72</v>
      </c>
      <c r="I5" s="8" t="s">
        <v>73</v>
      </c>
      <c r="J5" s="8" t="s">
        <v>73</v>
      </c>
      <c r="K5" s="8" t="s">
        <v>73</v>
      </c>
      <c r="L5" s="8" t="s">
        <v>73</v>
      </c>
      <c r="M5" s="8" t="s">
        <v>73</v>
      </c>
      <c r="O5" s="8" t="s">
        <v>74</v>
      </c>
      <c r="P5" s="8" t="s">
        <v>74</v>
      </c>
      <c r="Q5" s="8" t="s">
        <v>74</v>
      </c>
      <c r="R5" s="8" t="s">
        <v>74</v>
      </c>
      <c r="S5" s="8" t="s">
        <v>74</v>
      </c>
    </row>
    <row r="6" spans="1:19" ht="24" x14ac:dyDescent="0.55000000000000004">
      <c r="A6" s="8" t="s">
        <v>75</v>
      </c>
      <c r="C6" s="8" t="s">
        <v>76</v>
      </c>
      <c r="E6" s="8" t="s">
        <v>32</v>
      </c>
      <c r="G6" s="8" t="s">
        <v>33</v>
      </c>
      <c r="I6" s="8" t="s">
        <v>77</v>
      </c>
      <c r="K6" s="8" t="s">
        <v>78</v>
      </c>
      <c r="M6" s="8" t="s">
        <v>79</v>
      </c>
      <c r="O6" s="8" t="s">
        <v>77</v>
      </c>
      <c r="Q6" s="8" t="s">
        <v>78</v>
      </c>
      <c r="S6" s="8" t="s">
        <v>79</v>
      </c>
    </row>
    <row r="7" spans="1:19" ht="24" x14ac:dyDescent="0.6">
      <c r="A7" s="3" t="s">
        <v>48</v>
      </c>
      <c r="C7" s="20">
        <v>30</v>
      </c>
      <c r="D7" s="17"/>
      <c r="E7" s="17" t="s">
        <v>80</v>
      </c>
      <c r="F7" s="17"/>
      <c r="G7" s="20">
        <v>0</v>
      </c>
      <c r="H7" s="17"/>
      <c r="I7" s="27">
        <v>23915154</v>
      </c>
      <c r="J7" s="17"/>
      <c r="K7" s="20">
        <v>0</v>
      </c>
      <c r="L7" s="17"/>
      <c r="M7" s="27">
        <v>23915154</v>
      </c>
      <c r="N7" s="17"/>
      <c r="O7" s="27">
        <v>68991358</v>
      </c>
      <c r="P7" s="17"/>
      <c r="Q7" s="20">
        <v>0</v>
      </c>
      <c r="R7" s="17"/>
      <c r="S7" s="27">
        <v>68991358</v>
      </c>
    </row>
    <row r="8" spans="1:19" ht="24" x14ac:dyDescent="0.6">
      <c r="A8" s="3" t="s">
        <v>48</v>
      </c>
      <c r="C8" s="20">
        <v>30</v>
      </c>
      <c r="D8" s="17"/>
      <c r="E8" s="17" t="s">
        <v>80</v>
      </c>
      <c r="F8" s="17"/>
      <c r="G8" s="20">
        <v>0</v>
      </c>
      <c r="H8" s="17"/>
      <c r="I8" s="27">
        <v>2866259956</v>
      </c>
      <c r="J8" s="17"/>
      <c r="K8" s="20">
        <v>0</v>
      </c>
      <c r="L8" s="17"/>
      <c r="M8" s="27">
        <v>2866259956</v>
      </c>
      <c r="N8" s="17"/>
      <c r="O8" s="27">
        <v>8204954792</v>
      </c>
      <c r="P8" s="17"/>
      <c r="Q8" s="20">
        <v>0</v>
      </c>
      <c r="R8" s="17"/>
      <c r="S8" s="27">
        <v>8204954792</v>
      </c>
    </row>
    <row r="9" spans="1:19" ht="24" x14ac:dyDescent="0.6">
      <c r="A9" s="3" t="s">
        <v>48</v>
      </c>
      <c r="C9" s="20">
        <v>21</v>
      </c>
      <c r="D9" s="17"/>
      <c r="E9" s="17" t="s">
        <v>80</v>
      </c>
      <c r="F9" s="17"/>
      <c r="G9" s="20">
        <v>0</v>
      </c>
      <c r="H9" s="17"/>
      <c r="I9" s="27">
        <v>2285507</v>
      </c>
      <c r="J9" s="17"/>
      <c r="K9" s="20">
        <v>0</v>
      </c>
      <c r="L9" s="17"/>
      <c r="M9" s="27">
        <v>2285507</v>
      </c>
      <c r="N9" s="17"/>
      <c r="O9" s="27">
        <v>2430555</v>
      </c>
      <c r="P9" s="17"/>
      <c r="Q9" s="20">
        <v>0</v>
      </c>
      <c r="R9" s="17"/>
      <c r="S9" s="27">
        <v>2430555</v>
      </c>
    </row>
    <row r="10" spans="1:19" ht="24" x14ac:dyDescent="0.6">
      <c r="A10" s="3" t="s">
        <v>48</v>
      </c>
      <c r="C10" s="20">
        <v>21</v>
      </c>
      <c r="D10" s="17"/>
      <c r="E10" s="17" t="s">
        <v>80</v>
      </c>
      <c r="F10" s="17"/>
      <c r="G10" s="20">
        <v>0</v>
      </c>
      <c r="H10" s="17"/>
      <c r="I10" s="27">
        <v>629045353</v>
      </c>
      <c r="J10" s="17"/>
      <c r="K10" s="20">
        <v>0</v>
      </c>
      <c r="L10" s="17"/>
      <c r="M10" s="27">
        <v>629045353</v>
      </c>
      <c r="N10" s="17"/>
      <c r="O10" s="27">
        <v>1767220704</v>
      </c>
      <c r="P10" s="17"/>
      <c r="Q10" s="20">
        <v>0</v>
      </c>
      <c r="R10" s="17"/>
      <c r="S10" s="27">
        <v>1767220704</v>
      </c>
    </row>
    <row r="11" spans="1:19" ht="24" x14ac:dyDescent="0.6">
      <c r="A11" s="3" t="s">
        <v>48</v>
      </c>
      <c r="C11" s="20">
        <v>21</v>
      </c>
      <c r="D11" s="17"/>
      <c r="E11" s="17" t="s">
        <v>80</v>
      </c>
      <c r="F11" s="17"/>
      <c r="G11" s="20">
        <v>0</v>
      </c>
      <c r="H11" s="17"/>
      <c r="I11" s="27">
        <v>43523978</v>
      </c>
      <c r="J11" s="17"/>
      <c r="K11" s="20">
        <v>0</v>
      </c>
      <c r="L11" s="17"/>
      <c r="M11" s="27">
        <v>43523978</v>
      </c>
      <c r="N11" s="17"/>
      <c r="O11" s="27">
        <v>127104820</v>
      </c>
      <c r="P11" s="17"/>
      <c r="Q11" s="20">
        <v>0</v>
      </c>
      <c r="R11" s="17"/>
      <c r="S11" s="27">
        <v>127104820</v>
      </c>
    </row>
    <row r="12" spans="1:19" ht="24" x14ac:dyDescent="0.6">
      <c r="A12" s="3" t="s">
        <v>48</v>
      </c>
      <c r="C12" s="20">
        <v>17</v>
      </c>
      <c r="D12" s="17"/>
      <c r="E12" s="17" t="s">
        <v>80</v>
      </c>
      <c r="F12" s="17"/>
      <c r="G12" s="20">
        <v>0</v>
      </c>
      <c r="H12" s="17"/>
      <c r="I12" s="27">
        <v>29918186</v>
      </c>
      <c r="J12" s="17"/>
      <c r="K12" s="20">
        <v>0</v>
      </c>
      <c r="L12" s="17"/>
      <c r="M12" s="27">
        <v>29918186</v>
      </c>
      <c r="N12" s="17"/>
      <c r="O12" s="27">
        <v>88191794</v>
      </c>
      <c r="P12" s="17"/>
      <c r="Q12" s="20">
        <v>0</v>
      </c>
      <c r="R12" s="17"/>
      <c r="S12" s="27">
        <v>88191794</v>
      </c>
    </row>
    <row r="13" spans="1:19" ht="24" x14ac:dyDescent="0.6">
      <c r="A13" s="3" t="s">
        <v>48</v>
      </c>
      <c r="C13" s="20">
        <v>17</v>
      </c>
      <c r="D13" s="17"/>
      <c r="E13" s="17" t="s">
        <v>80</v>
      </c>
      <c r="F13" s="17"/>
      <c r="G13" s="20">
        <v>0</v>
      </c>
      <c r="H13" s="17"/>
      <c r="I13" s="27">
        <v>47190471</v>
      </c>
      <c r="J13" s="17"/>
      <c r="K13" s="20">
        <v>0</v>
      </c>
      <c r="L13" s="17"/>
      <c r="M13" s="27">
        <v>47190471</v>
      </c>
      <c r="N13" s="17"/>
      <c r="O13" s="27">
        <v>122675856</v>
      </c>
      <c r="P13" s="17"/>
      <c r="Q13" s="20">
        <v>0</v>
      </c>
      <c r="R13" s="17"/>
      <c r="S13" s="27">
        <v>122675856</v>
      </c>
    </row>
    <row r="14" spans="1:19" ht="24" x14ac:dyDescent="0.6">
      <c r="A14" s="3" t="s">
        <v>48</v>
      </c>
      <c r="C14" s="20">
        <v>25</v>
      </c>
      <c r="D14" s="17"/>
      <c r="E14" s="17" t="s">
        <v>80</v>
      </c>
      <c r="F14" s="17"/>
      <c r="G14" s="20">
        <v>0</v>
      </c>
      <c r="H14" s="17"/>
      <c r="I14" s="27">
        <v>169171872</v>
      </c>
      <c r="J14" s="17"/>
      <c r="K14" s="20">
        <v>0</v>
      </c>
      <c r="L14" s="17"/>
      <c r="M14" s="27">
        <v>169171872</v>
      </c>
      <c r="N14" s="17"/>
      <c r="O14" s="27">
        <v>363121672</v>
      </c>
      <c r="P14" s="17"/>
      <c r="Q14" s="20">
        <v>0</v>
      </c>
      <c r="R14" s="17"/>
      <c r="S14" s="27">
        <v>363121672</v>
      </c>
    </row>
    <row r="15" spans="1:19" ht="24" x14ac:dyDescent="0.6">
      <c r="A15" s="48" t="s">
        <v>48</v>
      </c>
      <c r="C15" s="20">
        <v>17</v>
      </c>
      <c r="D15" s="17"/>
      <c r="E15" s="17" t="s">
        <v>80</v>
      </c>
      <c r="F15" s="17"/>
      <c r="G15" s="20">
        <v>0</v>
      </c>
      <c r="H15" s="17"/>
      <c r="I15" s="45">
        <v>9287718</v>
      </c>
      <c r="J15" s="17"/>
      <c r="K15" s="46">
        <v>0</v>
      </c>
      <c r="L15" s="17"/>
      <c r="M15" s="45">
        <v>9287718</v>
      </c>
      <c r="N15" s="17"/>
      <c r="O15" s="45">
        <v>10620675</v>
      </c>
      <c r="P15" s="17"/>
      <c r="Q15" s="46">
        <v>0</v>
      </c>
      <c r="R15" s="17"/>
      <c r="S15" s="45">
        <v>10620675</v>
      </c>
    </row>
    <row r="16" spans="1:19" ht="23.25" thickBot="1" x14ac:dyDescent="0.6">
      <c r="A16" s="1" t="s">
        <v>99</v>
      </c>
      <c r="I16" s="47">
        <f>I15</f>
        <v>9287718</v>
      </c>
      <c r="J16" s="28"/>
      <c r="K16" s="51">
        <v>0</v>
      </c>
      <c r="L16" s="28"/>
      <c r="M16" s="47">
        <f>M15</f>
        <v>9287718</v>
      </c>
      <c r="N16" s="28"/>
      <c r="O16" s="47">
        <f>O15</f>
        <v>10620675</v>
      </c>
      <c r="P16" s="28"/>
      <c r="Q16" s="51">
        <v>0</v>
      </c>
      <c r="R16" s="28"/>
      <c r="S16" s="47">
        <f>S15</f>
        <v>10620675</v>
      </c>
    </row>
    <row r="17" ht="23.25" thickTop="1" x14ac:dyDescent="0.55000000000000004"/>
  </sheetData>
  <mergeCells count="16">
    <mergeCell ref="A1:S1"/>
    <mergeCell ref="A2:S2"/>
    <mergeCell ref="A3:S3"/>
    <mergeCell ref="Q6"/>
    <mergeCell ref="S6"/>
    <mergeCell ref="O5:S5"/>
    <mergeCell ref="I6"/>
    <mergeCell ref="K6"/>
    <mergeCell ref="M6"/>
    <mergeCell ref="I5:M5"/>
    <mergeCell ref="O6"/>
    <mergeCell ref="A6"/>
    <mergeCell ref="C6"/>
    <mergeCell ref="E6"/>
    <mergeCell ref="G6"/>
    <mergeCell ref="A5:G5"/>
  </mergeCells>
  <pageMargins left="0.7" right="0.7" top="0.75" bottom="0.75" header="0.3" footer="0.3"/>
  <pageSetup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1"/>
  <sheetViews>
    <sheetView rightToLeft="1" view="pageBreakPreview" zoomScale="60" zoomScaleNormal="100" workbookViewId="0">
      <selection activeCell="E23" sqref="E23"/>
    </sheetView>
  </sheetViews>
  <sheetFormatPr defaultRowHeight="22.5" x14ac:dyDescent="0.55000000000000004"/>
  <cols>
    <col min="1" max="1" width="30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ht="24" x14ac:dyDescent="0.5500000000000000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4" x14ac:dyDescent="0.55000000000000004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4" x14ac:dyDescent="0.55000000000000004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4" x14ac:dyDescent="0.55000000000000004">
      <c r="A5" s="10" t="s">
        <v>3</v>
      </c>
      <c r="C5" s="8" t="s">
        <v>81</v>
      </c>
      <c r="D5" s="8" t="s">
        <v>81</v>
      </c>
      <c r="E5" s="8" t="s">
        <v>81</v>
      </c>
      <c r="F5" s="8" t="s">
        <v>81</v>
      </c>
      <c r="G5" s="8" t="s">
        <v>81</v>
      </c>
      <c r="I5" s="8" t="s">
        <v>73</v>
      </c>
      <c r="J5" s="8" t="s">
        <v>73</v>
      </c>
      <c r="K5" s="8" t="s">
        <v>73</v>
      </c>
      <c r="L5" s="8" t="s">
        <v>73</v>
      </c>
      <c r="M5" s="8" t="s">
        <v>73</v>
      </c>
      <c r="O5" s="8" t="s">
        <v>74</v>
      </c>
      <c r="P5" s="8" t="s">
        <v>74</v>
      </c>
      <c r="Q5" s="8" t="s">
        <v>74</v>
      </c>
      <c r="R5" s="8" t="s">
        <v>74</v>
      </c>
      <c r="S5" s="8" t="s">
        <v>74</v>
      </c>
    </row>
    <row r="6" spans="1:19" ht="52.5" customHeight="1" x14ac:dyDescent="0.55000000000000004">
      <c r="A6" s="8" t="s">
        <v>3</v>
      </c>
      <c r="C6" s="8" t="s">
        <v>82</v>
      </c>
      <c r="E6" s="55" t="s">
        <v>83</v>
      </c>
      <c r="G6" s="8" t="s">
        <v>84</v>
      </c>
      <c r="I6" s="8" t="s">
        <v>85</v>
      </c>
      <c r="K6" s="8" t="s">
        <v>78</v>
      </c>
      <c r="M6" s="8" t="s">
        <v>86</v>
      </c>
      <c r="O6" s="8" t="s">
        <v>85</v>
      </c>
      <c r="Q6" s="8" t="s">
        <v>78</v>
      </c>
      <c r="S6" s="8" t="s">
        <v>86</v>
      </c>
    </row>
    <row r="7" spans="1:19" x14ac:dyDescent="0.55000000000000004">
      <c r="A7" s="23" t="s">
        <v>18</v>
      </c>
      <c r="C7" s="17" t="s">
        <v>87</v>
      </c>
      <c r="D7" s="17"/>
      <c r="E7" s="20">
        <v>49982</v>
      </c>
      <c r="F7" s="21"/>
      <c r="G7" s="20">
        <v>39</v>
      </c>
      <c r="H7" s="17"/>
      <c r="I7" s="20">
        <v>0</v>
      </c>
      <c r="J7" s="21"/>
      <c r="K7" s="20">
        <v>0</v>
      </c>
      <c r="L7" s="21"/>
      <c r="M7" s="20">
        <v>0</v>
      </c>
      <c r="N7" s="17"/>
      <c r="O7" s="27">
        <v>1949298</v>
      </c>
      <c r="P7" s="28"/>
      <c r="Q7" s="27">
        <v>237948</v>
      </c>
      <c r="R7" s="28"/>
      <c r="S7" s="27">
        <v>1711350</v>
      </c>
    </row>
    <row r="8" spans="1:19" x14ac:dyDescent="0.55000000000000004">
      <c r="A8" s="23" t="s">
        <v>23</v>
      </c>
      <c r="C8" s="17" t="s">
        <v>88</v>
      </c>
      <c r="D8" s="17"/>
      <c r="E8" s="20">
        <v>4583129</v>
      </c>
      <c r="F8" s="21"/>
      <c r="G8" s="20">
        <v>500</v>
      </c>
      <c r="H8" s="17"/>
      <c r="I8" s="20">
        <v>0</v>
      </c>
      <c r="J8" s="21"/>
      <c r="K8" s="20">
        <v>0</v>
      </c>
      <c r="L8" s="21"/>
      <c r="M8" s="20">
        <v>0</v>
      </c>
      <c r="N8" s="17"/>
      <c r="O8" s="27">
        <v>2291564500</v>
      </c>
      <c r="P8" s="28"/>
      <c r="Q8" s="27">
        <v>286960444</v>
      </c>
      <c r="R8" s="28"/>
      <c r="S8" s="27">
        <v>2004604056</v>
      </c>
    </row>
    <row r="9" spans="1:19" x14ac:dyDescent="0.55000000000000004">
      <c r="A9" s="24" t="s">
        <v>25</v>
      </c>
      <c r="C9" s="17" t="s">
        <v>89</v>
      </c>
      <c r="D9" s="17"/>
      <c r="E9" s="52">
        <v>26270018</v>
      </c>
      <c r="F9" s="21"/>
      <c r="G9" s="52">
        <v>250</v>
      </c>
      <c r="H9" s="17"/>
      <c r="I9" s="46">
        <v>0</v>
      </c>
      <c r="J9" s="21"/>
      <c r="K9" s="46">
        <v>0</v>
      </c>
      <c r="L9" s="21"/>
      <c r="M9" s="46">
        <v>0</v>
      </c>
      <c r="N9" s="17"/>
      <c r="O9" s="45">
        <v>6567504500</v>
      </c>
      <c r="P9" s="28"/>
      <c r="Q9" s="45">
        <v>812068384</v>
      </c>
      <c r="R9" s="28"/>
      <c r="S9" s="45">
        <v>5755436116</v>
      </c>
    </row>
    <row r="10" spans="1:19" ht="23.25" thickBot="1" x14ac:dyDescent="0.6">
      <c r="A10" s="23" t="s">
        <v>99</v>
      </c>
      <c r="E10" s="39"/>
      <c r="G10" s="39"/>
      <c r="I10" s="42">
        <f>SUM(I7:I9)</f>
        <v>0</v>
      </c>
      <c r="J10" s="6"/>
      <c r="K10" s="42">
        <f>SUM(K7:K9)</f>
        <v>0</v>
      </c>
      <c r="L10" s="6"/>
      <c r="M10" s="42">
        <f>SUM(M7:M9)</f>
        <v>0</v>
      </c>
      <c r="O10" s="47">
        <f>SUM(O7:O9)</f>
        <v>8861018298</v>
      </c>
      <c r="P10" s="28"/>
      <c r="Q10" s="47">
        <f>SUM(Q7:Q9)</f>
        <v>1099266776</v>
      </c>
      <c r="R10" s="28"/>
      <c r="S10" s="47">
        <f>SUM(S7:S9)</f>
        <v>7761751522</v>
      </c>
    </row>
    <row r="11" spans="1:19" ht="23.25" thickTop="1" x14ac:dyDescent="0.55000000000000004"/>
  </sheetData>
  <mergeCells count="15">
    <mergeCell ref="A1:S1"/>
    <mergeCell ref="A2:S2"/>
    <mergeCell ref="A3:S3"/>
    <mergeCell ref="Q6"/>
    <mergeCell ref="S6"/>
    <mergeCell ref="O5:S5"/>
    <mergeCell ref="I6"/>
    <mergeCell ref="K6"/>
    <mergeCell ref="M6"/>
    <mergeCell ref="I5:M5"/>
    <mergeCell ref="O6"/>
    <mergeCell ref="A5:A6"/>
    <mergeCell ref="C6"/>
    <mergeCell ref="G6"/>
    <mergeCell ref="C5:G5"/>
  </mergeCells>
  <pageMargins left="0.7" right="0.7" top="0.75" bottom="0.75" header="0.3" footer="0.3"/>
  <pageSetup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0"/>
  <sheetViews>
    <sheetView rightToLeft="1" view="pageBreakPreview" zoomScale="60" zoomScaleNormal="100" workbookViewId="0">
      <selection activeCell="I28" sqref="I28"/>
    </sheetView>
  </sheetViews>
  <sheetFormatPr defaultRowHeight="22.5" x14ac:dyDescent="0.55000000000000004"/>
  <cols>
    <col min="1" max="1" width="31.42578125" style="1" customWidth="1"/>
    <col min="2" max="2" width="1" style="1" customWidth="1"/>
    <col min="3" max="3" width="14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24" x14ac:dyDescent="0.5500000000000000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4" x14ac:dyDescent="0.55000000000000004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4" x14ac:dyDescent="0.55000000000000004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4" x14ac:dyDescent="0.55000000000000004">
      <c r="A5" s="10" t="s">
        <v>3</v>
      </c>
      <c r="C5" s="8" t="s">
        <v>73</v>
      </c>
      <c r="D5" s="8" t="s">
        <v>73</v>
      </c>
      <c r="E5" s="8" t="s">
        <v>73</v>
      </c>
      <c r="F5" s="8" t="s">
        <v>73</v>
      </c>
      <c r="G5" s="8" t="s">
        <v>73</v>
      </c>
      <c r="H5" s="8" t="s">
        <v>73</v>
      </c>
      <c r="I5" s="8" t="s">
        <v>73</v>
      </c>
      <c r="K5" s="8" t="s">
        <v>74</v>
      </c>
      <c r="L5" s="8" t="s">
        <v>74</v>
      </c>
      <c r="M5" s="8" t="s">
        <v>74</v>
      </c>
      <c r="N5" s="8" t="s">
        <v>74</v>
      </c>
      <c r="O5" s="8" t="s">
        <v>74</v>
      </c>
      <c r="P5" s="8" t="s">
        <v>74</v>
      </c>
      <c r="Q5" s="8" t="s">
        <v>74</v>
      </c>
    </row>
    <row r="6" spans="1:17" ht="64.5" customHeight="1" x14ac:dyDescent="0.55000000000000004">
      <c r="A6" s="8" t="s">
        <v>3</v>
      </c>
      <c r="C6" s="8" t="s">
        <v>7</v>
      </c>
      <c r="E6" s="8" t="s">
        <v>90</v>
      </c>
      <c r="G6" s="8" t="s">
        <v>91</v>
      </c>
      <c r="I6" s="8" t="s">
        <v>92</v>
      </c>
      <c r="K6" s="8" t="s">
        <v>7</v>
      </c>
      <c r="M6" s="8" t="s">
        <v>90</v>
      </c>
      <c r="O6" s="8" t="s">
        <v>91</v>
      </c>
      <c r="Q6" s="8" t="s">
        <v>92</v>
      </c>
    </row>
    <row r="7" spans="1:17" x14ac:dyDescent="0.55000000000000004">
      <c r="A7" s="23" t="s">
        <v>16</v>
      </c>
      <c r="C7" s="27">
        <v>87593773</v>
      </c>
      <c r="D7" s="17"/>
      <c r="E7" s="27">
        <v>530414842499</v>
      </c>
      <c r="F7" s="28"/>
      <c r="G7" s="27">
        <v>435465246335</v>
      </c>
      <c r="H7" s="28"/>
      <c r="I7" s="27">
        <v>94949596164</v>
      </c>
      <c r="J7" s="17"/>
      <c r="K7" s="27">
        <v>87593773</v>
      </c>
      <c r="L7" s="28"/>
      <c r="M7" s="27">
        <v>530414842499</v>
      </c>
      <c r="N7" s="28"/>
      <c r="O7" s="27">
        <v>290492797415</v>
      </c>
      <c r="P7" s="28"/>
      <c r="Q7" s="27">
        <v>239922045084</v>
      </c>
    </row>
    <row r="8" spans="1:17" x14ac:dyDescent="0.55000000000000004">
      <c r="A8" s="23" t="s">
        <v>24</v>
      </c>
      <c r="C8" s="27">
        <v>8930737</v>
      </c>
      <c r="D8" s="17"/>
      <c r="E8" s="27">
        <v>42460152386</v>
      </c>
      <c r="F8" s="28"/>
      <c r="G8" s="27">
        <v>42681571977</v>
      </c>
      <c r="H8" s="28"/>
      <c r="I8" s="27">
        <v>-221419590</v>
      </c>
      <c r="J8" s="17"/>
      <c r="K8" s="27">
        <v>8930737</v>
      </c>
      <c r="L8" s="28"/>
      <c r="M8" s="27">
        <v>42460152386</v>
      </c>
      <c r="N8" s="28"/>
      <c r="O8" s="27">
        <v>31826094188</v>
      </c>
      <c r="P8" s="28"/>
      <c r="Q8" s="27">
        <v>10634058198</v>
      </c>
    </row>
    <row r="9" spans="1:17" x14ac:dyDescent="0.55000000000000004">
      <c r="A9" s="23" t="s">
        <v>20</v>
      </c>
      <c r="C9" s="27">
        <v>7343665</v>
      </c>
      <c r="D9" s="17"/>
      <c r="E9" s="27">
        <v>128489847593</v>
      </c>
      <c r="F9" s="28"/>
      <c r="G9" s="27">
        <v>129492463040</v>
      </c>
      <c r="H9" s="28"/>
      <c r="I9" s="27">
        <v>-1002615446</v>
      </c>
      <c r="J9" s="17"/>
      <c r="K9" s="27">
        <v>7343665</v>
      </c>
      <c r="L9" s="28"/>
      <c r="M9" s="27">
        <v>128489847593</v>
      </c>
      <c r="N9" s="28"/>
      <c r="O9" s="27">
        <v>102830906486</v>
      </c>
      <c r="P9" s="28"/>
      <c r="Q9" s="27">
        <v>25658941107</v>
      </c>
    </row>
    <row r="10" spans="1:17" x14ac:dyDescent="0.55000000000000004">
      <c r="A10" s="23" t="s">
        <v>19</v>
      </c>
      <c r="C10" s="27">
        <v>5808114</v>
      </c>
      <c r="D10" s="17"/>
      <c r="E10" s="27">
        <v>23104529036</v>
      </c>
      <c r="F10" s="28"/>
      <c r="G10" s="27">
        <v>25175382767</v>
      </c>
      <c r="H10" s="28"/>
      <c r="I10" s="27">
        <v>-2070853730</v>
      </c>
      <c r="J10" s="17"/>
      <c r="K10" s="27">
        <v>5808114</v>
      </c>
      <c r="L10" s="28"/>
      <c r="M10" s="27">
        <v>23104529036</v>
      </c>
      <c r="N10" s="28"/>
      <c r="O10" s="27">
        <v>18181816896</v>
      </c>
      <c r="P10" s="28"/>
      <c r="Q10" s="27">
        <v>4922712140</v>
      </c>
    </row>
    <row r="11" spans="1:17" x14ac:dyDescent="0.55000000000000004">
      <c r="A11" s="23" t="s">
        <v>25</v>
      </c>
      <c r="C11" s="27">
        <v>16405645</v>
      </c>
      <c r="D11" s="17"/>
      <c r="E11" s="27">
        <v>75474185571</v>
      </c>
      <c r="F11" s="28"/>
      <c r="G11" s="27">
        <v>75721416303</v>
      </c>
      <c r="H11" s="28"/>
      <c r="I11" s="27">
        <v>-247230731</v>
      </c>
      <c r="J11" s="17"/>
      <c r="K11" s="27">
        <v>16405645</v>
      </c>
      <c r="L11" s="28"/>
      <c r="M11" s="27">
        <v>75474185571</v>
      </c>
      <c r="N11" s="28"/>
      <c r="O11" s="27">
        <v>49398289521</v>
      </c>
      <c r="P11" s="28"/>
      <c r="Q11" s="27">
        <v>26075896050</v>
      </c>
    </row>
    <row r="12" spans="1:17" x14ac:dyDescent="0.55000000000000004">
      <c r="A12" s="23" t="s">
        <v>23</v>
      </c>
      <c r="C12" s="27">
        <v>3200000</v>
      </c>
      <c r="D12" s="17"/>
      <c r="E12" s="27">
        <v>31400117760</v>
      </c>
      <c r="F12" s="28"/>
      <c r="G12" s="27">
        <v>32123841147</v>
      </c>
      <c r="H12" s="28"/>
      <c r="I12" s="27">
        <v>-723723387</v>
      </c>
      <c r="J12" s="17"/>
      <c r="K12" s="27">
        <v>3200000</v>
      </c>
      <c r="L12" s="28"/>
      <c r="M12" s="27">
        <v>31400117760</v>
      </c>
      <c r="N12" s="28"/>
      <c r="O12" s="27">
        <v>25790613935</v>
      </c>
      <c r="P12" s="28"/>
      <c r="Q12" s="27">
        <v>5609503825</v>
      </c>
    </row>
    <row r="13" spans="1:17" x14ac:dyDescent="0.55000000000000004">
      <c r="A13" s="23" t="s">
        <v>18</v>
      </c>
      <c r="C13" s="27">
        <v>1147504</v>
      </c>
      <c r="D13" s="17"/>
      <c r="E13" s="27">
        <v>69543224550</v>
      </c>
      <c r="F13" s="28"/>
      <c r="G13" s="27">
        <v>62327845025</v>
      </c>
      <c r="H13" s="28"/>
      <c r="I13" s="27">
        <v>7215379525</v>
      </c>
      <c r="J13" s="17"/>
      <c r="K13" s="27">
        <v>1147504</v>
      </c>
      <c r="L13" s="28"/>
      <c r="M13" s="27">
        <v>69543224550</v>
      </c>
      <c r="N13" s="28"/>
      <c r="O13" s="27">
        <v>30233382765</v>
      </c>
      <c r="P13" s="28"/>
      <c r="Q13" s="27">
        <v>39309841785</v>
      </c>
    </row>
    <row r="14" spans="1:17" x14ac:dyDescent="0.55000000000000004">
      <c r="A14" s="23" t="s">
        <v>17</v>
      </c>
      <c r="C14" s="27">
        <v>101399657</v>
      </c>
      <c r="D14" s="17"/>
      <c r="E14" s="27">
        <v>2092311550833</v>
      </c>
      <c r="F14" s="28"/>
      <c r="G14" s="27">
        <v>2009412678534</v>
      </c>
      <c r="H14" s="28"/>
      <c r="I14" s="27">
        <v>82898872299</v>
      </c>
      <c r="J14" s="17"/>
      <c r="K14" s="27">
        <v>101399657</v>
      </c>
      <c r="L14" s="28"/>
      <c r="M14" s="27">
        <v>2092311550833</v>
      </c>
      <c r="N14" s="28"/>
      <c r="O14" s="27">
        <v>1327407613046</v>
      </c>
      <c r="P14" s="28"/>
      <c r="Q14" s="27">
        <v>764903937787</v>
      </c>
    </row>
    <row r="15" spans="1:17" x14ac:dyDescent="0.55000000000000004">
      <c r="A15" s="23" t="s">
        <v>21</v>
      </c>
      <c r="C15" s="27">
        <v>130852766</v>
      </c>
      <c r="D15" s="17"/>
      <c r="E15" s="27">
        <v>666841921278</v>
      </c>
      <c r="F15" s="28"/>
      <c r="G15" s="27">
        <v>589934234022</v>
      </c>
      <c r="H15" s="28"/>
      <c r="I15" s="27">
        <v>76907687256</v>
      </c>
      <c r="J15" s="17"/>
      <c r="K15" s="27">
        <v>130852766</v>
      </c>
      <c r="L15" s="28"/>
      <c r="M15" s="27">
        <v>666841921278</v>
      </c>
      <c r="N15" s="28"/>
      <c r="O15" s="27">
        <v>421901075175</v>
      </c>
      <c r="P15" s="28"/>
      <c r="Q15" s="27">
        <v>244940846103</v>
      </c>
    </row>
    <row r="16" spans="1:17" x14ac:dyDescent="0.55000000000000004">
      <c r="A16" s="23" t="s">
        <v>22</v>
      </c>
      <c r="C16" s="27">
        <v>1736320</v>
      </c>
      <c r="D16" s="17"/>
      <c r="E16" s="27">
        <v>66762815268</v>
      </c>
      <c r="F16" s="28"/>
      <c r="G16" s="27">
        <v>58799163447</v>
      </c>
      <c r="H16" s="28"/>
      <c r="I16" s="27">
        <v>7963651821</v>
      </c>
      <c r="J16" s="17"/>
      <c r="K16" s="27">
        <v>1736320</v>
      </c>
      <c r="L16" s="28"/>
      <c r="M16" s="27">
        <v>66762815268</v>
      </c>
      <c r="N16" s="28"/>
      <c r="O16" s="27">
        <v>65310277210</v>
      </c>
      <c r="P16" s="28"/>
      <c r="Q16" s="27">
        <v>1452538058</v>
      </c>
    </row>
    <row r="17" spans="1:17" x14ac:dyDescent="0.55000000000000004">
      <c r="A17" s="23" t="s">
        <v>15</v>
      </c>
      <c r="C17" s="20">
        <v>0</v>
      </c>
      <c r="D17" s="17"/>
      <c r="E17" s="20">
        <v>0</v>
      </c>
      <c r="F17" s="21"/>
      <c r="G17" s="20">
        <v>0</v>
      </c>
      <c r="H17" s="21"/>
      <c r="I17" s="20">
        <v>0</v>
      </c>
      <c r="J17" s="17"/>
      <c r="K17" s="27">
        <v>4021822783</v>
      </c>
      <c r="L17" s="28"/>
      <c r="M17" s="27">
        <v>3765583927230</v>
      </c>
      <c r="N17" s="28"/>
      <c r="O17" s="27">
        <v>3765583927231</v>
      </c>
      <c r="P17" s="28"/>
      <c r="Q17" s="20">
        <v>0</v>
      </c>
    </row>
    <row r="18" spans="1:17" x14ac:dyDescent="0.55000000000000004">
      <c r="A18" s="24" t="s">
        <v>35</v>
      </c>
      <c r="C18" s="20">
        <v>0</v>
      </c>
      <c r="D18" s="17"/>
      <c r="E18" s="46">
        <v>0</v>
      </c>
      <c r="F18" s="21"/>
      <c r="G18" s="46">
        <v>0</v>
      </c>
      <c r="H18" s="21"/>
      <c r="I18" s="46">
        <v>0</v>
      </c>
      <c r="J18" s="17"/>
      <c r="K18" s="27">
        <v>1000</v>
      </c>
      <c r="L18" s="28"/>
      <c r="M18" s="45">
        <v>809712532</v>
      </c>
      <c r="N18" s="28"/>
      <c r="O18" s="45">
        <v>800029557</v>
      </c>
      <c r="P18" s="28"/>
      <c r="Q18" s="45">
        <v>9682975</v>
      </c>
    </row>
    <row r="19" spans="1:17" ht="23.25" thickBot="1" x14ac:dyDescent="0.6">
      <c r="A19" s="1" t="s">
        <v>99</v>
      </c>
      <c r="E19" s="47">
        <f>SUM(E7:E18)</f>
        <v>3726803186774</v>
      </c>
      <c r="F19" s="28"/>
      <c r="G19" s="47">
        <f>SUM(G7:G18)</f>
        <v>3461133842597</v>
      </c>
      <c r="H19" s="28"/>
      <c r="I19" s="47">
        <f>SUM(I7:I18)</f>
        <v>265669344181</v>
      </c>
      <c r="J19" s="28"/>
      <c r="K19" s="28"/>
      <c r="L19" s="28"/>
      <c r="M19" s="47">
        <f>SUM(M7:M18)</f>
        <v>7493196826536</v>
      </c>
      <c r="N19" s="28"/>
      <c r="O19" s="47">
        <f>SUM(O7:O18)</f>
        <v>6129756823425</v>
      </c>
      <c r="P19" s="28"/>
      <c r="Q19" s="47">
        <f>SUM(Q7:Q18)</f>
        <v>1363440003112</v>
      </c>
    </row>
    <row r="20" spans="1:17" ht="23.25" thickTop="1" x14ac:dyDescent="0.55000000000000004"/>
  </sheetData>
  <mergeCells count="14">
    <mergeCell ref="A1:Q1"/>
    <mergeCell ref="A2:Q2"/>
    <mergeCell ref="A3:Q3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9"/>
  <sheetViews>
    <sheetView rightToLeft="1" view="pageBreakPreview" zoomScale="60" zoomScaleNormal="100" workbookViewId="0">
      <selection activeCell="K29" sqref="K29"/>
    </sheetView>
  </sheetViews>
  <sheetFormatPr defaultRowHeight="22.5" x14ac:dyDescent="0.55000000000000004"/>
  <cols>
    <col min="1" max="1" width="31.8554687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24" x14ac:dyDescent="0.5500000000000000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4" x14ac:dyDescent="0.55000000000000004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4" x14ac:dyDescent="0.55000000000000004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4" x14ac:dyDescent="0.55000000000000004">
      <c r="A5" s="10" t="s">
        <v>3</v>
      </c>
      <c r="C5" s="8" t="s">
        <v>73</v>
      </c>
      <c r="D5" s="8" t="s">
        <v>73</v>
      </c>
      <c r="E5" s="8" t="s">
        <v>73</v>
      </c>
      <c r="F5" s="8" t="s">
        <v>73</v>
      </c>
      <c r="G5" s="8" t="s">
        <v>73</v>
      </c>
      <c r="H5" s="8" t="s">
        <v>73</v>
      </c>
      <c r="I5" s="8" t="s">
        <v>73</v>
      </c>
      <c r="K5" s="8" t="s">
        <v>74</v>
      </c>
      <c r="L5" s="8" t="s">
        <v>74</v>
      </c>
      <c r="M5" s="8" t="s">
        <v>74</v>
      </c>
      <c r="N5" s="8" t="s">
        <v>74</v>
      </c>
      <c r="O5" s="8" t="s">
        <v>74</v>
      </c>
      <c r="P5" s="8" t="s">
        <v>74</v>
      </c>
      <c r="Q5" s="8" t="s">
        <v>74</v>
      </c>
    </row>
    <row r="6" spans="1:17" ht="41.25" customHeight="1" x14ac:dyDescent="0.55000000000000004">
      <c r="A6" s="8" t="s">
        <v>3</v>
      </c>
      <c r="C6" s="8" t="s">
        <v>7</v>
      </c>
      <c r="E6" s="8" t="s">
        <v>90</v>
      </c>
      <c r="G6" s="8" t="s">
        <v>91</v>
      </c>
      <c r="I6" s="8" t="s">
        <v>93</v>
      </c>
      <c r="K6" s="8" t="s">
        <v>7</v>
      </c>
      <c r="M6" s="8" t="s">
        <v>90</v>
      </c>
      <c r="O6" s="8" t="s">
        <v>91</v>
      </c>
      <c r="Q6" s="8" t="s">
        <v>93</v>
      </c>
    </row>
    <row r="7" spans="1:17" x14ac:dyDescent="0.55000000000000004">
      <c r="A7" s="23" t="s">
        <v>23</v>
      </c>
      <c r="C7" s="27">
        <v>3230169</v>
      </c>
      <c r="D7" s="28"/>
      <c r="E7" s="27">
        <v>30670314309</v>
      </c>
      <c r="F7" s="28"/>
      <c r="G7" s="27">
        <v>22938803363</v>
      </c>
      <c r="H7" s="28"/>
      <c r="I7" s="27">
        <v>7731510946</v>
      </c>
      <c r="J7" s="17"/>
      <c r="K7" s="31">
        <v>5680170</v>
      </c>
      <c r="L7" s="32"/>
      <c r="M7" s="31">
        <v>48857103221</v>
      </c>
      <c r="N7" s="32"/>
      <c r="O7" s="31">
        <v>38791948328</v>
      </c>
      <c r="P7" s="32"/>
      <c r="Q7" s="31">
        <v>10065154893</v>
      </c>
    </row>
    <row r="8" spans="1:17" x14ac:dyDescent="0.55000000000000004">
      <c r="A8" s="23" t="s">
        <v>18</v>
      </c>
      <c r="C8" s="27">
        <v>20000</v>
      </c>
      <c r="D8" s="28"/>
      <c r="E8" s="27">
        <v>1294535420</v>
      </c>
      <c r="F8" s="28"/>
      <c r="G8" s="27">
        <v>503097355</v>
      </c>
      <c r="H8" s="28"/>
      <c r="I8" s="27">
        <v>791438065</v>
      </c>
      <c r="J8" s="17"/>
      <c r="K8" s="31">
        <v>634931</v>
      </c>
      <c r="L8" s="32"/>
      <c r="M8" s="31">
        <v>19524219153</v>
      </c>
      <c r="N8" s="32"/>
      <c r="O8" s="31">
        <v>15971605401</v>
      </c>
      <c r="P8" s="32"/>
      <c r="Q8" s="31">
        <v>3552613752</v>
      </c>
    </row>
    <row r="9" spans="1:17" x14ac:dyDescent="0.55000000000000004">
      <c r="A9" s="23" t="s">
        <v>24</v>
      </c>
      <c r="C9" s="27">
        <v>8650000</v>
      </c>
      <c r="D9" s="28"/>
      <c r="E9" s="27">
        <v>37969720230</v>
      </c>
      <c r="F9" s="28"/>
      <c r="G9" s="27">
        <v>27616798002</v>
      </c>
      <c r="H9" s="28"/>
      <c r="I9" s="27">
        <v>10352922228</v>
      </c>
      <c r="J9" s="17"/>
      <c r="K9" s="31">
        <v>13425140</v>
      </c>
      <c r="L9" s="32"/>
      <c r="M9" s="31">
        <v>54891018585</v>
      </c>
      <c r="N9" s="32"/>
      <c r="O9" s="31">
        <v>40746788640</v>
      </c>
      <c r="P9" s="32"/>
      <c r="Q9" s="31">
        <v>14144229945</v>
      </c>
    </row>
    <row r="10" spans="1:17" x14ac:dyDescent="0.55000000000000004">
      <c r="A10" s="23" t="s">
        <v>20</v>
      </c>
      <c r="C10" s="27">
        <v>2601966</v>
      </c>
      <c r="D10" s="28"/>
      <c r="E10" s="27">
        <v>46365574337</v>
      </c>
      <c r="F10" s="28"/>
      <c r="G10" s="27">
        <v>33652486809</v>
      </c>
      <c r="H10" s="28"/>
      <c r="I10" s="27">
        <v>12713087528</v>
      </c>
      <c r="J10" s="17"/>
      <c r="K10" s="31">
        <v>5427921</v>
      </c>
      <c r="L10" s="32"/>
      <c r="M10" s="31">
        <v>84705465383</v>
      </c>
      <c r="N10" s="32"/>
      <c r="O10" s="31">
        <v>67400356132</v>
      </c>
      <c r="P10" s="32"/>
      <c r="Q10" s="31">
        <v>17305109251</v>
      </c>
    </row>
    <row r="11" spans="1:17" x14ac:dyDescent="0.55000000000000004">
      <c r="A11" s="23" t="s">
        <v>16</v>
      </c>
      <c r="C11" s="27">
        <v>16129117</v>
      </c>
      <c r="D11" s="28"/>
      <c r="E11" s="27">
        <v>90084751361</v>
      </c>
      <c r="F11" s="28"/>
      <c r="G11" s="27">
        <v>52397300575</v>
      </c>
      <c r="H11" s="28"/>
      <c r="I11" s="27">
        <v>37687450786</v>
      </c>
      <c r="J11" s="17"/>
      <c r="K11" s="31">
        <v>19966117</v>
      </c>
      <c r="L11" s="32"/>
      <c r="M11" s="31">
        <v>106561378786</v>
      </c>
      <c r="N11" s="32"/>
      <c r="O11" s="31">
        <v>64810751527</v>
      </c>
      <c r="P11" s="32"/>
      <c r="Q11" s="31">
        <v>41750627259</v>
      </c>
    </row>
    <row r="12" spans="1:17" x14ac:dyDescent="0.55000000000000004">
      <c r="A12" s="23" t="s">
        <v>21</v>
      </c>
      <c r="C12" s="27">
        <v>2092000</v>
      </c>
      <c r="D12" s="28"/>
      <c r="E12" s="27">
        <v>10121909539</v>
      </c>
      <c r="F12" s="28"/>
      <c r="G12" s="27">
        <v>6711691708</v>
      </c>
      <c r="H12" s="28"/>
      <c r="I12" s="27">
        <v>3410217831</v>
      </c>
      <c r="J12" s="17"/>
      <c r="K12" s="31">
        <v>5082000</v>
      </c>
      <c r="L12" s="32"/>
      <c r="M12" s="31">
        <v>22324398733</v>
      </c>
      <c r="N12" s="32"/>
      <c r="O12" s="31">
        <v>16270624564</v>
      </c>
      <c r="P12" s="32"/>
      <c r="Q12" s="31">
        <v>6053774169</v>
      </c>
    </row>
    <row r="13" spans="1:17" x14ac:dyDescent="0.55000000000000004">
      <c r="A13" s="23" t="s">
        <v>19</v>
      </c>
      <c r="C13" s="27">
        <v>10403023</v>
      </c>
      <c r="D13" s="28"/>
      <c r="E13" s="27">
        <v>38737919759</v>
      </c>
      <c r="F13" s="28"/>
      <c r="G13" s="27">
        <v>28361417210</v>
      </c>
      <c r="H13" s="28"/>
      <c r="I13" s="27">
        <v>10376502549</v>
      </c>
      <c r="J13" s="17"/>
      <c r="K13" s="31">
        <v>16001023</v>
      </c>
      <c r="L13" s="32"/>
      <c r="M13" s="31">
        <v>53970452714</v>
      </c>
      <c r="N13" s="32"/>
      <c r="O13" s="31">
        <v>41542387796</v>
      </c>
      <c r="P13" s="32"/>
      <c r="Q13" s="31">
        <v>12428064918</v>
      </c>
    </row>
    <row r="14" spans="1:17" x14ac:dyDescent="0.55000000000000004">
      <c r="A14" s="23" t="s">
        <v>25</v>
      </c>
      <c r="C14" s="27">
        <v>12364373</v>
      </c>
      <c r="D14" s="28"/>
      <c r="E14" s="27">
        <v>54593260081</v>
      </c>
      <c r="F14" s="28"/>
      <c r="G14" s="27">
        <v>35082230070</v>
      </c>
      <c r="H14" s="28"/>
      <c r="I14" s="27">
        <v>19511030011</v>
      </c>
      <c r="J14" s="17"/>
      <c r="K14" s="31">
        <v>14104373</v>
      </c>
      <c r="L14" s="32"/>
      <c r="M14" s="31">
        <v>60111303277</v>
      </c>
      <c r="N14" s="32"/>
      <c r="O14" s="31">
        <v>39919527686</v>
      </c>
      <c r="P14" s="32"/>
      <c r="Q14" s="59">
        <v>20191775591</v>
      </c>
    </row>
    <row r="15" spans="1:17" x14ac:dyDescent="0.55000000000000004">
      <c r="A15" s="23" t="s">
        <v>17</v>
      </c>
      <c r="C15" s="27">
        <v>180000</v>
      </c>
      <c r="D15" s="28"/>
      <c r="E15" s="27">
        <v>3799909893</v>
      </c>
      <c r="F15" s="28"/>
      <c r="G15" s="27">
        <v>2337486153</v>
      </c>
      <c r="H15" s="28"/>
      <c r="I15" s="27">
        <v>1462423740</v>
      </c>
      <c r="J15" s="17"/>
      <c r="K15" s="31">
        <v>3700000</v>
      </c>
      <c r="L15" s="32"/>
      <c r="M15" s="31">
        <v>62441511743</v>
      </c>
      <c r="N15" s="32"/>
      <c r="O15" s="31">
        <v>47315909077</v>
      </c>
      <c r="P15" s="32"/>
      <c r="Q15" s="31">
        <v>15125602666</v>
      </c>
    </row>
    <row r="16" spans="1:17" x14ac:dyDescent="0.55000000000000004">
      <c r="A16" s="23" t="s">
        <v>22</v>
      </c>
      <c r="C16" s="20">
        <v>0</v>
      </c>
      <c r="D16" s="21"/>
      <c r="E16" s="20">
        <v>0</v>
      </c>
      <c r="F16" s="21"/>
      <c r="G16" s="20">
        <v>0</v>
      </c>
      <c r="H16" s="21"/>
      <c r="I16" s="20">
        <v>0</v>
      </c>
      <c r="J16" s="17"/>
      <c r="K16" s="31">
        <v>100000</v>
      </c>
      <c r="L16" s="32"/>
      <c r="M16" s="31">
        <v>3524919076</v>
      </c>
      <c r="N16" s="32"/>
      <c r="O16" s="31">
        <v>3765593031</v>
      </c>
      <c r="P16" s="32"/>
      <c r="Q16" s="59">
        <v>-240673955</v>
      </c>
    </row>
    <row r="17" spans="1:17" x14ac:dyDescent="0.55000000000000004">
      <c r="A17" s="24" t="s">
        <v>15</v>
      </c>
      <c r="C17" s="20">
        <v>0</v>
      </c>
      <c r="D17" s="21"/>
      <c r="E17" s="46">
        <v>0</v>
      </c>
      <c r="F17" s="21"/>
      <c r="G17" s="46">
        <v>0</v>
      </c>
      <c r="H17" s="21"/>
      <c r="I17" s="46">
        <v>0</v>
      </c>
      <c r="J17" s="17"/>
      <c r="K17" s="31">
        <v>1</v>
      </c>
      <c r="L17" s="32"/>
      <c r="M17" s="50">
        <v>1</v>
      </c>
      <c r="N17" s="32"/>
      <c r="O17" s="50">
        <v>936</v>
      </c>
      <c r="P17" s="32"/>
      <c r="Q17" s="60">
        <v>-935</v>
      </c>
    </row>
    <row r="18" spans="1:17" ht="23.25" thickBot="1" x14ac:dyDescent="0.6">
      <c r="A18" s="1" t="s">
        <v>99</v>
      </c>
      <c r="C18" s="17"/>
      <c r="D18" s="17"/>
      <c r="E18" s="56">
        <f>SUM(E7:E17)</f>
        <v>313637894929</v>
      </c>
      <c r="F18" s="17"/>
      <c r="G18" s="56">
        <f>SUM(G7:G17)</f>
        <v>209601311245</v>
      </c>
      <c r="H18" s="17"/>
      <c r="I18" s="56">
        <f>SUM(I7:I17)</f>
        <v>104036583684</v>
      </c>
      <c r="J18" s="17"/>
      <c r="K18" s="17"/>
      <c r="L18" s="17"/>
      <c r="M18" s="56">
        <f>SUM(M7:M17)</f>
        <v>516911770672</v>
      </c>
      <c r="N18" s="17"/>
      <c r="O18" s="56">
        <f>SUM(O7:O17)</f>
        <v>376535493118</v>
      </c>
      <c r="P18" s="17"/>
      <c r="Q18" s="56">
        <f>SUM(Q7:Q17)</f>
        <v>140376277554</v>
      </c>
    </row>
    <row r="19" spans="1:17" ht="23.25" thickTop="1" x14ac:dyDescent="0.55000000000000004"/>
  </sheetData>
  <mergeCells count="14">
    <mergeCell ref="A1:Q1"/>
    <mergeCell ref="A2:Q2"/>
    <mergeCell ref="A3:Q3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9"/>
  <sheetViews>
    <sheetView rightToLeft="1" view="pageBreakPreview" zoomScale="60" zoomScaleNormal="100" workbookViewId="0">
      <selection activeCell="U4" sqref="U1:U1048576"/>
    </sheetView>
  </sheetViews>
  <sheetFormatPr defaultRowHeight="22.5" x14ac:dyDescent="0.55000000000000004"/>
  <cols>
    <col min="1" max="1" width="31.85546875" style="1" bestFit="1" customWidth="1"/>
    <col min="2" max="2" width="1" style="1" customWidth="1"/>
    <col min="3" max="3" width="17.1406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7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17.14062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9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2" ht="24" x14ac:dyDescent="0.5500000000000000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ht="24" x14ac:dyDescent="0.55000000000000004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4" x14ac:dyDescent="0.55000000000000004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5" spans="1:22" ht="24" x14ac:dyDescent="0.55000000000000004">
      <c r="A5" s="10" t="s">
        <v>3</v>
      </c>
      <c r="C5" s="8" t="s">
        <v>73</v>
      </c>
      <c r="D5" s="8" t="s">
        <v>73</v>
      </c>
      <c r="E5" s="8" t="s">
        <v>73</v>
      </c>
      <c r="F5" s="8" t="s">
        <v>73</v>
      </c>
      <c r="G5" s="8" t="s">
        <v>73</v>
      </c>
      <c r="H5" s="8" t="s">
        <v>73</v>
      </c>
      <c r="I5" s="8" t="s">
        <v>73</v>
      </c>
      <c r="J5" s="8" t="s">
        <v>73</v>
      </c>
      <c r="K5" s="8" t="s">
        <v>73</v>
      </c>
      <c r="M5" s="8" t="s">
        <v>74</v>
      </c>
      <c r="N5" s="8" t="s">
        <v>74</v>
      </c>
      <c r="O5" s="8" t="s">
        <v>74</v>
      </c>
      <c r="P5" s="8" t="s">
        <v>74</v>
      </c>
      <c r="Q5" s="8" t="s">
        <v>74</v>
      </c>
      <c r="R5" s="8" t="s">
        <v>74</v>
      </c>
      <c r="S5" s="8" t="s">
        <v>74</v>
      </c>
      <c r="T5" s="8" t="s">
        <v>74</v>
      </c>
      <c r="U5" s="8" t="s">
        <v>74</v>
      </c>
    </row>
    <row r="6" spans="1:22" ht="42" customHeight="1" x14ac:dyDescent="0.55000000000000004">
      <c r="A6" s="8" t="s">
        <v>3</v>
      </c>
      <c r="C6" s="8" t="s">
        <v>94</v>
      </c>
      <c r="E6" s="8" t="s">
        <v>95</v>
      </c>
      <c r="G6" s="8" t="s">
        <v>96</v>
      </c>
      <c r="I6" s="8" t="s">
        <v>45</v>
      </c>
      <c r="K6" s="8" t="s">
        <v>97</v>
      </c>
      <c r="M6" s="8" t="s">
        <v>94</v>
      </c>
      <c r="O6" s="8" t="s">
        <v>95</v>
      </c>
      <c r="Q6" s="8" t="s">
        <v>96</v>
      </c>
      <c r="S6" s="8" t="s">
        <v>45</v>
      </c>
      <c r="U6" s="8" t="s">
        <v>97</v>
      </c>
    </row>
    <row r="7" spans="1:22" x14ac:dyDescent="0.55000000000000004">
      <c r="A7" s="61" t="s">
        <v>23</v>
      </c>
      <c r="C7" s="20">
        <v>0</v>
      </c>
      <c r="D7" s="17"/>
      <c r="E7" s="27">
        <v>-723723387</v>
      </c>
      <c r="F7" s="28"/>
      <c r="G7" s="27">
        <v>7731510946</v>
      </c>
      <c r="H7" s="28"/>
      <c r="I7" s="27">
        <v>7007787559</v>
      </c>
      <c r="J7" s="17"/>
      <c r="K7" s="22">
        <v>1.8800000000000001E-2</v>
      </c>
      <c r="L7" s="17"/>
      <c r="M7" s="27">
        <v>2004604056</v>
      </c>
      <c r="N7" s="17"/>
      <c r="O7" s="27">
        <v>5609503825</v>
      </c>
      <c r="P7" s="28"/>
      <c r="Q7" s="27">
        <v>10065154893</v>
      </c>
      <c r="R7" s="28"/>
      <c r="S7" s="27">
        <v>17679262774</v>
      </c>
      <c r="T7" s="17"/>
      <c r="U7" s="22">
        <v>1.1599999999999999E-2</v>
      </c>
    </row>
    <row r="8" spans="1:22" x14ac:dyDescent="0.55000000000000004">
      <c r="A8" s="61" t="s">
        <v>18</v>
      </c>
      <c r="C8" s="20">
        <v>0</v>
      </c>
      <c r="D8" s="17"/>
      <c r="E8" s="27">
        <v>7215379525</v>
      </c>
      <c r="F8" s="28"/>
      <c r="G8" s="27">
        <v>791438065</v>
      </c>
      <c r="H8" s="28"/>
      <c r="I8" s="27">
        <v>8006817590</v>
      </c>
      <c r="J8" s="17"/>
      <c r="K8" s="22">
        <v>2.1499999999999998E-2</v>
      </c>
      <c r="L8" s="17"/>
      <c r="M8" s="27">
        <v>1711350</v>
      </c>
      <c r="N8" s="17"/>
      <c r="O8" s="27">
        <v>39309841785</v>
      </c>
      <c r="P8" s="28"/>
      <c r="Q8" s="27">
        <v>3552613752</v>
      </c>
      <c r="R8" s="28"/>
      <c r="S8" s="27">
        <v>42864166887</v>
      </c>
      <c r="T8" s="17"/>
      <c r="U8" s="22">
        <v>2.81E-2</v>
      </c>
    </row>
    <row r="9" spans="1:22" x14ac:dyDescent="0.55000000000000004">
      <c r="A9" s="61" t="s">
        <v>24</v>
      </c>
      <c r="C9" s="20">
        <v>0</v>
      </c>
      <c r="D9" s="17"/>
      <c r="E9" s="57">
        <v>-221419590</v>
      </c>
      <c r="F9" s="28"/>
      <c r="G9" s="27">
        <v>10352922228</v>
      </c>
      <c r="H9" s="28"/>
      <c r="I9" s="27">
        <v>10131502638</v>
      </c>
      <c r="J9" s="17"/>
      <c r="K9" s="22">
        <v>2.7199999999999998E-2</v>
      </c>
      <c r="L9" s="17"/>
      <c r="M9" s="20">
        <v>0</v>
      </c>
      <c r="N9" s="17"/>
      <c r="O9" s="27">
        <v>10634058198</v>
      </c>
      <c r="P9" s="28"/>
      <c r="Q9" s="27">
        <v>14144229945</v>
      </c>
      <c r="R9" s="28"/>
      <c r="S9" s="27">
        <v>24778288143</v>
      </c>
      <c r="T9" s="17"/>
      <c r="U9" s="22">
        <v>1.6299999999999999E-2</v>
      </c>
    </row>
    <row r="10" spans="1:22" x14ac:dyDescent="0.55000000000000004">
      <c r="A10" s="61" t="s">
        <v>20</v>
      </c>
      <c r="C10" s="20">
        <v>0</v>
      </c>
      <c r="D10" s="17"/>
      <c r="E10" s="57">
        <v>-1002615446</v>
      </c>
      <c r="F10" s="28"/>
      <c r="G10" s="27">
        <v>12713087528</v>
      </c>
      <c r="H10" s="28"/>
      <c r="I10" s="27">
        <v>11710472082</v>
      </c>
      <c r="J10" s="17"/>
      <c r="K10" s="22">
        <v>3.1399999999999997E-2</v>
      </c>
      <c r="L10" s="17"/>
      <c r="M10" s="20">
        <v>0</v>
      </c>
      <c r="N10" s="17"/>
      <c r="O10" s="27">
        <v>25658941107</v>
      </c>
      <c r="P10" s="28"/>
      <c r="Q10" s="27">
        <v>17305109251</v>
      </c>
      <c r="R10" s="28"/>
      <c r="S10" s="27">
        <v>42964050358</v>
      </c>
      <c r="T10" s="17"/>
      <c r="U10" s="22">
        <v>2.8199999999999999E-2</v>
      </c>
    </row>
    <row r="11" spans="1:22" x14ac:dyDescent="0.55000000000000004">
      <c r="A11" s="61" t="s">
        <v>16</v>
      </c>
      <c r="C11" s="20">
        <v>0</v>
      </c>
      <c r="D11" s="17"/>
      <c r="E11" s="27">
        <v>94949596164</v>
      </c>
      <c r="F11" s="28"/>
      <c r="G11" s="27">
        <v>37687450786</v>
      </c>
      <c r="H11" s="28"/>
      <c r="I11" s="27">
        <v>132637046950</v>
      </c>
      <c r="J11" s="17"/>
      <c r="K11" s="22">
        <v>0.35589999999999999</v>
      </c>
      <c r="L11" s="17"/>
      <c r="M11" s="20">
        <v>0</v>
      </c>
      <c r="N11" s="17"/>
      <c r="O11" s="27">
        <v>239922045084</v>
      </c>
      <c r="P11" s="28"/>
      <c r="Q11" s="27">
        <v>41750627259</v>
      </c>
      <c r="R11" s="28"/>
      <c r="S11" s="27">
        <v>281672672343</v>
      </c>
      <c r="T11" s="17"/>
      <c r="U11" s="22">
        <v>0.185</v>
      </c>
    </row>
    <row r="12" spans="1:22" x14ac:dyDescent="0.55000000000000004">
      <c r="A12" s="61" t="s">
        <v>21</v>
      </c>
      <c r="C12" s="20">
        <v>0</v>
      </c>
      <c r="D12" s="17"/>
      <c r="E12" s="27">
        <v>76907687256</v>
      </c>
      <c r="F12" s="28"/>
      <c r="G12" s="27">
        <v>3410217831</v>
      </c>
      <c r="H12" s="28"/>
      <c r="I12" s="27">
        <v>80317905087</v>
      </c>
      <c r="J12" s="17"/>
      <c r="K12" s="22">
        <v>0.2155</v>
      </c>
      <c r="L12" s="17"/>
      <c r="M12" s="20">
        <v>0</v>
      </c>
      <c r="N12" s="17"/>
      <c r="O12" s="27">
        <v>244940846103</v>
      </c>
      <c r="P12" s="28"/>
      <c r="Q12" s="27">
        <v>6053774169</v>
      </c>
      <c r="R12" s="28"/>
      <c r="S12" s="27">
        <v>250994620272</v>
      </c>
      <c r="T12" s="17"/>
      <c r="U12" s="22">
        <v>0.1648</v>
      </c>
    </row>
    <row r="13" spans="1:22" x14ac:dyDescent="0.55000000000000004">
      <c r="A13" s="61" t="s">
        <v>19</v>
      </c>
      <c r="C13" s="20">
        <v>0</v>
      </c>
      <c r="D13" s="17"/>
      <c r="E13" s="57">
        <v>-2070853730</v>
      </c>
      <c r="F13" s="28"/>
      <c r="G13" s="27">
        <v>10376502549</v>
      </c>
      <c r="H13" s="28"/>
      <c r="I13" s="27">
        <v>8305648819</v>
      </c>
      <c r="J13" s="17"/>
      <c r="K13" s="22">
        <v>2.23E-2</v>
      </c>
      <c r="L13" s="17"/>
      <c r="M13" s="20">
        <v>0</v>
      </c>
      <c r="N13" s="17"/>
      <c r="O13" s="27">
        <v>4922712140</v>
      </c>
      <c r="P13" s="28"/>
      <c r="Q13" s="27">
        <v>12428064918</v>
      </c>
      <c r="R13" s="28"/>
      <c r="S13" s="27">
        <v>17350777058</v>
      </c>
      <c r="T13" s="17"/>
      <c r="U13" s="22">
        <v>1.14E-2</v>
      </c>
    </row>
    <row r="14" spans="1:22" x14ac:dyDescent="0.55000000000000004">
      <c r="A14" s="61" t="s">
        <v>25</v>
      </c>
      <c r="C14" s="20">
        <v>0</v>
      </c>
      <c r="D14" s="17"/>
      <c r="E14" s="57">
        <v>-247230731</v>
      </c>
      <c r="F14" s="28"/>
      <c r="G14" s="27">
        <v>19511030011</v>
      </c>
      <c r="H14" s="28"/>
      <c r="I14" s="27">
        <v>19263799280</v>
      </c>
      <c r="J14" s="17"/>
      <c r="K14" s="22">
        <v>5.1700000000000003E-2</v>
      </c>
      <c r="L14" s="17"/>
      <c r="M14" s="27">
        <v>5755436116</v>
      </c>
      <c r="N14" s="17"/>
      <c r="O14" s="27">
        <v>26075896050</v>
      </c>
      <c r="P14" s="28"/>
      <c r="Q14" s="27">
        <v>20191775591</v>
      </c>
      <c r="R14" s="28"/>
      <c r="S14" s="27">
        <v>52023107757</v>
      </c>
      <c r="T14" s="17"/>
      <c r="U14" s="22">
        <v>3.4200000000000001E-2</v>
      </c>
    </row>
    <row r="15" spans="1:22" x14ac:dyDescent="0.55000000000000004">
      <c r="A15" s="61" t="s">
        <v>17</v>
      </c>
      <c r="C15" s="20">
        <v>0</v>
      </c>
      <c r="D15" s="17"/>
      <c r="E15" s="27">
        <v>82898872299</v>
      </c>
      <c r="F15" s="28"/>
      <c r="G15" s="27">
        <v>1462423740</v>
      </c>
      <c r="H15" s="28"/>
      <c r="I15" s="27">
        <v>84361296039</v>
      </c>
      <c r="J15" s="17"/>
      <c r="K15" s="22">
        <v>0.22639999999999999</v>
      </c>
      <c r="L15" s="17"/>
      <c r="M15" s="20">
        <v>0</v>
      </c>
      <c r="N15" s="17"/>
      <c r="O15" s="27">
        <v>764903937787</v>
      </c>
      <c r="P15" s="28"/>
      <c r="Q15" s="27">
        <v>15125602666</v>
      </c>
      <c r="R15" s="28"/>
      <c r="S15" s="27">
        <v>780029540453</v>
      </c>
      <c r="T15" s="17"/>
      <c r="U15" s="22">
        <v>0.51219999999999999</v>
      </c>
    </row>
    <row r="16" spans="1:22" x14ac:dyDescent="0.55000000000000004">
      <c r="A16" s="61" t="s">
        <v>22</v>
      </c>
      <c r="C16" s="20">
        <v>0</v>
      </c>
      <c r="D16" s="17"/>
      <c r="E16" s="27">
        <v>7963651821</v>
      </c>
      <c r="F16" s="17"/>
      <c r="G16" s="20">
        <v>0</v>
      </c>
      <c r="H16" s="17"/>
      <c r="I16" s="27">
        <v>7963651821</v>
      </c>
      <c r="J16" s="17"/>
      <c r="K16" s="22">
        <v>2.1399999999999999E-2</v>
      </c>
      <c r="L16" s="17"/>
      <c r="M16" s="20">
        <v>0</v>
      </c>
      <c r="N16" s="17"/>
      <c r="O16" s="27">
        <v>1452538058</v>
      </c>
      <c r="P16" s="28"/>
      <c r="Q16" s="57">
        <v>-240673955</v>
      </c>
      <c r="R16" s="28"/>
      <c r="S16" s="57">
        <v>1211864103</v>
      </c>
      <c r="T16" s="17"/>
      <c r="U16" s="22">
        <v>8.0000000000000004E-4</v>
      </c>
    </row>
    <row r="17" spans="1:21" x14ac:dyDescent="0.55000000000000004">
      <c r="A17" s="62" t="s">
        <v>15</v>
      </c>
      <c r="C17" s="46">
        <v>0</v>
      </c>
      <c r="D17" s="17"/>
      <c r="E17" s="46">
        <v>0</v>
      </c>
      <c r="F17" s="17"/>
      <c r="G17" s="46">
        <v>0</v>
      </c>
      <c r="H17" s="53"/>
      <c r="I17" s="46">
        <v>0</v>
      </c>
      <c r="J17" s="17"/>
      <c r="K17" s="26">
        <v>0</v>
      </c>
      <c r="L17" s="17"/>
      <c r="M17" s="46">
        <v>0</v>
      </c>
      <c r="N17" s="17"/>
      <c r="O17" s="46">
        <v>0</v>
      </c>
      <c r="P17" s="17"/>
      <c r="Q17" s="58">
        <v>-935</v>
      </c>
      <c r="R17" s="17"/>
      <c r="S17" s="58">
        <v>-935</v>
      </c>
      <c r="T17" s="17"/>
      <c r="U17" s="26">
        <v>0</v>
      </c>
    </row>
    <row r="18" spans="1:21" ht="23.25" thickBot="1" x14ac:dyDescent="0.6">
      <c r="A18" s="1" t="s">
        <v>99</v>
      </c>
      <c r="C18" s="63">
        <f>SUM(C7:C17)</f>
        <v>0</v>
      </c>
      <c r="D18" s="27">
        <f t="shared" ref="D18:U18" si="0">SUM(D7:D17)</f>
        <v>0</v>
      </c>
      <c r="E18" s="47">
        <f>SUM(E7:E17)</f>
        <v>265669344181</v>
      </c>
      <c r="F18" s="27">
        <f t="shared" si="0"/>
        <v>0</v>
      </c>
      <c r="G18" s="47">
        <f>SUM(G7:G17)</f>
        <v>104036583684</v>
      </c>
      <c r="H18" s="27">
        <f t="shared" si="0"/>
        <v>0</v>
      </c>
      <c r="I18" s="47">
        <f>SUM(I7:I17)</f>
        <v>369705927865</v>
      </c>
      <c r="J18" s="27">
        <f t="shared" si="0"/>
        <v>0</v>
      </c>
      <c r="K18" s="30">
        <f>SUM(K7:K17)</f>
        <v>0.99209999999999987</v>
      </c>
      <c r="L18" s="27">
        <f t="shared" si="0"/>
        <v>0</v>
      </c>
      <c r="M18" s="47">
        <f>SUM(M7:M17)</f>
        <v>7761751522</v>
      </c>
      <c r="N18" s="27">
        <f t="shared" si="0"/>
        <v>0</v>
      </c>
      <c r="O18" s="47">
        <f>SUM(O7:O17)</f>
        <v>1363430320137</v>
      </c>
      <c r="P18" s="27">
        <f t="shared" si="0"/>
        <v>0</v>
      </c>
      <c r="Q18" s="47">
        <f>SUM(Q7:Q17)</f>
        <v>140376277554</v>
      </c>
      <c r="R18" s="27">
        <f t="shared" si="0"/>
        <v>0</v>
      </c>
      <c r="S18" s="47">
        <f>SUM(S7:S17)</f>
        <v>1511568349213</v>
      </c>
      <c r="T18" s="27">
        <f t="shared" si="0"/>
        <v>0</v>
      </c>
      <c r="U18" s="30">
        <f>SUM(U7:U17)</f>
        <v>0.99260000000000004</v>
      </c>
    </row>
    <row r="19" spans="1:21" ht="23.25" thickTop="1" x14ac:dyDescent="0.55000000000000004"/>
  </sheetData>
  <mergeCells count="16">
    <mergeCell ref="A1:U1"/>
    <mergeCell ref="A2:U2"/>
    <mergeCell ref="A3:V3"/>
    <mergeCell ref="S6"/>
    <mergeCell ref="U6"/>
    <mergeCell ref="M5:U5"/>
    <mergeCell ref="K6"/>
    <mergeCell ref="C5:K5"/>
    <mergeCell ref="M6"/>
    <mergeCell ref="O6"/>
    <mergeCell ref="Q6"/>
    <mergeCell ref="A5:A6"/>
    <mergeCell ref="C6"/>
    <mergeCell ref="E6"/>
    <mergeCell ref="G6"/>
    <mergeCell ref="I6"/>
  </mergeCells>
  <pageMargins left="0.7" right="0.7" top="0.75" bottom="0.75" header="0.3" footer="0.3"/>
  <pageSetup scale="3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9"/>
  <sheetViews>
    <sheetView rightToLeft="1" view="pageBreakPreview" zoomScale="60" zoomScaleNormal="100" workbookViewId="0">
      <selection activeCell="M13" sqref="M13"/>
    </sheetView>
  </sheetViews>
  <sheetFormatPr defaultRowHeight="22.5" x14ac:dyDescent="0.55000000000000004"/>
  <cols>
    <col min="1" max="1" width="34.14062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8.85546875" style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3.42578125" style="1" customWidth="1"/>
    <col min="18" max="18" width="1" style="1" customWidth="1"/>
    <col min="19" max="19" width="9.140625" style="1" customWidth="1"/>
    <col min="20" max="16384" width="9.140625" style="1"/>
  </cols>
  <sheetData>
    <row r="1" spans="1:17" ht="24" x14ac:dyDescent="0.5500000000000000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4" x14ac:dyDescent="0.55000000000000004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4" x14ac:dyDescent="0.55000000000000004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4" x14ac:dyDescent="0.55000000000000004">
      <c r="A5" s="10" t="s">
        <v>75</v>
      </c>
      <c r="C5" s="8" t="s">
        <v>73</v>
      </c>
      <c r="D5" s="8" t="s">
        <v>73</v>
      </c>
      <c r="E5" s="8" t="s">
        <v>73</v>
      </c>
      <c r="F5" s="8" t="s">
        <v>73</v>
      </c>
      <c r="G5" s="8" t="s">
        <v>73</v>
      </c>
      <c r="H5" s="8" t="s">
        <v>73</v>
      </c>
      <c r="I5" s="8" t="s">
        <v>73</v>
      </c>
      <c r="K5" s="8" t="s">
        <v>74</v>
      </c>
      <c r="L5" s="8" t="s">
        <v>74</v>
      </c>
      <c r="M5" s="8" t="s">
        <v>74</v>
      </c>
      <c r="N5" s="8" t="s">
        <v>74</v>
      </c>
      <c r="O5" s="8" t="s">
        <v>74</v>
      </c>
      <c r="P5" s="8" t="s">
        <v>74</v>
      </c>
      <c r="Q5" s="8" t="s">
        <v>74</v>
      </c>
    </row>
    <row r="6" spans="1:17" ht="37.5" customHeight="1" x14ac:dyDescent="0.55000000000000004">
      <c r="A6" s="8" t="s">
        <v>75</v>
      </c>
      <c r="C6" s="8" t="s">
        <v>98</v>
      </c>
      <c r="E6" s="8" t="s">
        <v>95</v>
      </c>
      <c r="G6" s="8" t="s">
        <v>96</v>
      </c>
      <c r="I6" s="8" t="s">
        <v>99</v>
      </c>
      <c r="K6" s="8" t="s">
        <v>98</v>
      </c>
      <c r="M6" s="8" t="s">
        <v>95</v>
      </c>
      <c r="O6" s="8" t="s">
        <v>96</v>
      </c>
      <c r="Q6" s="8" t="s">
        <v>99</v>
      </c>
    </row>
    <row r="7" spans="1:17" ht="24" x14ac:dyDescent="0.6">
      <c r="A7" s="67" t="s">
        <v>35</v>
      </c>
      <c r="C7" s="66">
        <v>0</v>
      </c>
      <c r="D7" s="21"/>
      <c r="E7" s="66">
        <v>0</v>
      </c>
      <c r="F7" s="21"/>
      <c r="G7" s="66">
        <v>0</v>
      </c>
      <c r="H7" s="21"/>
      <c r="I7" s="66">
        <v>0</v>
      </c>
      <c r="J7" s="21"/>
      <c r="K7" s="66">
        <v>0</v>
      </c>
      <c r="L7" s="17"/>
      <c r="M7" s="65">
        <v>9682975</v>
      </c>
      <c r="N7" s="17"/>
      <c r="O7" s="66">
        <v>0</v>
      </c>
      <c r="P7" s="17"/>
      <c r="Q7" s="65">
        <v>9682975</v>
      </c>
    </row>
    <row r="8" spans="1:17" ht="23.25" thickBot="1" x14ac:dyDescent="0.6">
      <c r="A8" s="1" t="s">
        <v>99</v>
      </c>
      <c r="C8" s="42">
        <f>SUM(C7)</f>
        <v>0</v>
      </c>
      <c r="D8" s="6"/>
      <c r="E8" s="42">
        <f>SUM(E7)</f>
        <v>0</v>
      </c>
      <c r="F8" s="6"/>
      <c r="G8" s="42">
        <f>SUM(G7)</f>
        <v>0</v>
      </c>
      <c r="H8" s="6"/>
      <c r="I8" s="42">
        <f>SUM(I7)</f>
        <v>0</v>
      </c>
      <c r="J8" s="6"/>
      <c r="K8" s="42">
        <f>SUM(K7)</f>
        <v>0</v>
      </c>
      <c r="M8" s="56">
        <f>SUM(M7)</f>
        <v>9682975</v>
      </c>
      <c r="N8" s="17"/>
      <c r="O8" s="63">
        <f>SUM(O7)</f>
        <v>0</v>
      </c>
      <c r="P8" s="17"/>
      <c r="Q8" s="56">
        <f>SUM(Q7)</f>
        <v>9682975</v>
      </c>
    </row>
    <row r="9" spans="1:17" ht="23.25" thickTop="1" x14ac:dyDescent="0.55000000000000004"/>
  </sheetData>
  <mergeCells count="14">
    <mergeCell ref="A1:Q1"/>
    <mergeCell ref="A2:Q2"/>
    <mergeCell ref="A3:Q3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زهره رضایی</dc:creator>
  <cp:lastModifiedBy>زهره رضایی</cp:lastModifiedBy>
  <dcterms:created xsi:type="dcterms:W3CDTF">2022-05-24T05:43:14Z</dcterms:created>
  <dcterms:modified xsi:type="dcterms:W3CDTF">2022-05-24T06:43:56Z</dcterms:modified>
</cp:coreProperties>
</file>