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und\گزارش پرتفو ماهانه\پرتفوی بازار\1401\خرداد\"/>
    </mc:Choice>
  </mc:AlternateContent>
  <xr:revisionPtr revIDLastSave="0" documentId="13_ncr:1_{129E322A-2ED3-413B-83A1-AD8290662C0D}" xr6:coauthVersionLast="47" xr6:coauthVersionMax="47" xr10:uidLastSave="{00000000-0000-0000-0000-000000000000}"/>
  <bookViews>
    <workbookView xWindow="-120" yWindow="-120" windowWidth="29040" windowHeight="15840" tabRatio="842" firstSheet="1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مشارکت'!$A$1:$AK$10</definedName>
    <definedName name="_xlnm.Print_Area" localSheetId="11">'جمع درآمدها'!$A$1:$G$10</definedName>
    <definedName name="_xlnm.Print_Area" localSheetId="4">'درآمد سود سهام'!$A$1:$S$12</definedName>
    <definedName name="_xlnm.Print_Area" localSheetId="5">'درآمد ناشی از تغییر قیمت اوراق'!$A$1:$Q$20</definedName>
    <definedName name="_xlnm.Print_Area" localSheetId="6">'درآمد ناشی از فروش'!$A$1:$Q$19</definedName>
    <definedName name="_xlnm.Print_Area" localSheetId="10">'سایر درآمدها'!$A$1:$E$11</definedName>
    <definedName name="_xlnm.Print_Area" localSheetId="2">سپرده!$A$1:$S$21</definedName>
    <definedName name="_xlnm.Print_Area" localSheetId="8">'سرمایه‌گذاری در اوراق بهادار'!$A$1:$Q$9</definedName>
    <definedName name="_xlnm.Print_Area" localSheetId="7">'سرمایه‌گذاری در سهام'!$A$1:$U$19</definedName>
    <definedName name="_xlnm.Print_Area" localSheetId="0">سهام!$A$1:$Y$20</definedName>
    <definedName name="_xlnm.Print_Area" localSheetId="3">'سود اوراق بهادار و سپرده بانکی'!$A$1:$S$17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C9" i="15"/>
  <c r="H16" i="13"/>
  <c r="E16" i="13"/>
  <c r="C8" i="12"/>
  <c r="Q8" i="12"/>
  <c r="O8" i="12"/>
  <c r="M8" i="12"/>
  <c r="K8" i="12"/>
  <c r="G8" i="12"/>
  <c r="E8" i="12"/>
  <c r="C18" i="11"/>
  <c r="U18" i="11"/>
  <c r="S18" i="11"/>
  <c r="Q18" i="11"/>
  <c r="O18" i="11"/>
  <c r="M18" i="11"/>
  <c r="K18" i="11"/>
  <c r="I18" i="11"/>
  <c r="G18" i="11"/>
  <c r="E18" i="11"/>
  <c r="Q18" i="10"/>
  <c r="O18" i="10"/>
  <c r="M18" i="10"/>
  <c r="I18" i="10"/>
  <c r="G18" i="10"/>
  <c r="E18" i="10"/>
  <c r="Q19" i="9"/>
  <c r="O19" i="9"/>
  <c r="M19" i="9"/>
  <c r="I19" i="9"/>
  <c r="G19" i="9"/>
  <c r="E19" i="9"/>
  <c r="S11" i="8"/>
  <c r="Q11" i="8"/>
  <c r="O11" i="8"/>
  <c r="M11" i="8"/>
  <c r="K11" i="8"/>
  <c r="I11" i="8"/>
  <c r="S16" i="7"/>
  <c r="O16" i="7"/>
  <c r="M16" i="7"/>
  <c r="I16" i="7"/>
  <c r="S20" i="6"/>
  <c r="Q20" i="6"/>
  <c r="O20" i="6"/>
  <c r="M20" i="6"/>
  <c r="K20" i="6"/>
  <c r="AK9" i="3"/>
  <c r="AI9" i="3"/>
  <c r="AG9" i="3"/>
  <c r="S9" i="3"/>
  <c r="Q9" i="3"/>
  <c r="Y19" i="1"/>
  <c r="W19" i="1"/>
  <c r="U19" i="1"/>
  <c r="O19" i="1"/>
  <c r="K19" i="1"/>
  <c r="G19" i="1"/>
  <c r="E19" i="1"/>
</calcChain>
</file>

<file path=xl/sharedStrings.xml><?xml version="1.0" encoding="utf-8"?>
<sst xmlns="http://schemas.openxmlformats.org/spreadsheetml/2006/main" count="526" uniqueCount="111">
  <si>
    <t>صندوق سرمایه‌گذاری اختصاصی بازارگردانی گروه دی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</si>
  <si>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</si>
  <si>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</si>
  <si>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</si>
  <si>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</si>
  <si>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</si>
  <si>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</si>
  <si>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</si>
  <si>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</si>
  <si>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</si>
  <si>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</si>
  <si>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</si>
  <si>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</si>
  <si>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</si>
  <si>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</si>
  <si>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دی</t>
  </si>
  <si>
    <t>بیمه  دی</t>
  </si>
  <si>
    <t>تولید نیروی برق دماوند</t>
  </si>
  <si>
    <t>خوراک‌  دام‌ پارس‌</t>
  </si>
  <si>
    <t>سرمایه گذاری آوا نوین</t>
  </si>
  <si>
    <t>سرمایه گذاری کشاورزی کوثر</t>
  </si>
  <si>
    <t>سرمایه‌گذاری‌بوعلی‌</t>
  </si>
  <si>
    <t>گسترش‌صنایع‌وخدمات‌کشاورزی‌</t>
  </si>
  <si>
    <t>مجتمع تولید گوشت مرغ ماهان</t>
  </si>
  <si>
    <t>نیروگاه زاگرس کوثر</t>
  </si>
  <si>
    <t>کشت وصنعت شریف آباد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</si>
  <si>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</si>
  <si>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</si>
  <si>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</si>
  <si>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</si>
  <si>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</si>
  <si>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</si>
  <si>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</si>
  <si>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</si>
  <si>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</si>
  <si>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اسنادخزانه-م19بودجه98-020322</t>
  </si>
  <si>
    <t>بله</t>
  </si>
  <si>
    <t>1399/01/30</t>
  </si>
  <si>
    <t>1402/03/24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</si>
  <si>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</si>
  <si>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</si>
  <si>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</si>
  <si>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</si>
  <si>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</si>
  <si>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</si>
  <si>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</si>
  <si>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</si>
  <si>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</si>
  <si>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دی وزرا</t>
  </si>
  <si>
    <t>103708200003</t>
  </si>
  <si>
    <t>حساب جاری</t>
  </si>
  <si>
    <t>1395/08/18</t>
  </si>
  <si>
    <t>203710018003</t>
  </si>
  <si>
    <t>سپرده کوتاه مدت</t>
  </si>
  <si>
    <t>0204656092002</t>
  </si>
  <si>
    <t>1397/03/09</t>
  </si>
  <si>
    <t>0205131115003</t>
  </si>
  <si>
    <t>1399/03/21</t>
  </si>
  <si>
    <t>0205131158003</t>
  </si>
  <si>
    <t>0205131170008</t>
  </si>
  <si>
    <t>0205318070005</t>
  </si>
  <si>
    <t>1399/09/17</t>
  </si>
  <si>
    <t>0205318076002</t>
  </si>
  <si>
    <t>0205324856009</t>
  </si>
  <si>
    <t>1399/09/25</t>
  </si>
  <si>
    <t>0305372199003</t>
  </si>
  <si>
    <t>1399/11/26</t>
  </si>
  <si>
    <t>0305372204001</t>
  </si>
  <si>
    <t>0305372239007</t>
  </si>
  <si>
    <t xml:space="preserve">0205462879003 </t>
  </si>
  <si>
    <t>1400/03/22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</si>
  <si>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</si>
  <si>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</si>
  <si>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</si>
  <si>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</si>
  <si>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</si>
  <si>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</si>
  <si>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</si>
  <si>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</si>
  <si>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</si>
  <si>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</si>
  <si>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</si>
  <si>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</si>
  <si>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</si>
  <si>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</si>
  <si>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</si>
  <si>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1401/03/17</t>
  </si>
  <si>
    <t>1401/01/21</t>
  </si>
  <si>
    <t>1401/01/27</t>
  </si>
  <si>
    <t>1401/01/24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</si>
  <si>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</si>
  <si>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</si>
  <si>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</si>
  <si>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</si>
  <si>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</si>
  <si>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</si>
  <si>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</si>
  <si>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</si>
  <si>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</si>
  <si>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</si>
  <si>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</si>
  <si>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</si>
  <si>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</si>
  <si>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</si>
  <si>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</si>
  <si>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</si>
  <si>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</si>
  <si>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</si>
  <si>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</si>
  <si>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1401/03/31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</si>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</sst>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%"/>
  </numFmts>
  <fonts count="6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10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/>
    <xf numFmtId="10" fontId="4" fillId="0" borderId="4" xfId="0" applyNumberFormat="1" applyFont="1" applyBorder="1" applyAlignment="1">
      <alignment horizontal="center" vertical="center"/>
    </xf>
    <xf numFmtId="0" fontId="4" fillId="0" borderId="2" xfId="0" applyFont="1" applyBorder="1"/>
    <xf numFmtId="0" fontId="1" fillId="0" borderId="2" xfId="0" applyFont="1" applyBorder="1"/>
    <xf numFmtId="0" fontId="1" fillId="0" borderId="0" xfId="0" applyFont="1" applyBorder="1"/>
    <xf numFmtId="0" fontId="3" fillId="0" borderId="2" xfId="0" applyFont="1" applyBorder="1"/>
    <xf numFmtId="0" fontId="4" fillId="0" borderId="4" xfId="0" applyFont="1" applyBorder="1" applyAlignment="1">
      <alignment horizontal="center" vertical="center"/>
    </xf>
    <xf numFmtId="38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/>
    <xf numFmtId="3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rightToLeft="1" view="pageBreakPreview" zoomScale="60" zoomScaleNormal="100" workbookViewId="0">
      <selection activeCell="G26" sqref="G26"/>
    </sheetView>
  </sheetViews>
  <sheetFormatPr defaultRowHeight="22.5" x14ac:dyDescent="0.55000000000000004"/>
  <cols>
    <col min="1" max="1" width="36.42578125" style="1" customWidth="1"/>
    <col min="2" max="2" width="1" style="1" customWidth="1"/>
    <col min="3" max="3" width="16.140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85546875" style="1" bestFit="1" customWidth="1"/>
    <col min="20" max="20" width="1" style="1" customWidth="1"/>
    <col min="21" max="21" width="20.710937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16.85546875" style="1" customWidth="1"/>
    <col min="26" max="26" width="1" style="1" customWidth="1"/>
    <col min="27" max="27" width="9.140625" style="1" customWidth="1"/>
    <col min="28" max="16384" width="9.140625" style="1"/>
  </cols>
  <sheetData>
    <row r="1" spans="1:25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5" ht="24" x14ac:dyDescent="0.5500000000000000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4" x14ac:dyDescent="0.55000000000000004">
      <c r="A3" s="31" t="s">
        <v>109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5" spans="1:25" x14ac:dyDescent="0.55000000000000004">
      <c r="A5" s="28" t="s">
        <v>3</v>
      </c>
      <c r="C5" s="30" t="s">
        <v>4</v>
      </c>
      <c r="D5" s="30" t="s">
        <v>4</v>
      </c>
      <c r="E5" s="30" t="s">
        <v>4</v>
      </c>
      <c r="F5" s="30" t="s">
        <v>4</v>
      </c>
      <c r="G5" s="30" t="s">
        <v>4</v>
      </c>
      <c r="I5" s="30" t="s">
        <v>5</v>
      </c>
      <c r="J5" s="30" t="s">
        <v>5</v>
      </c>
      <c r="K5" s="30" t="s">
        <v>5</v>
      </c>
      <c r="L5" s="30" t="s">
        <v>5</v>
      </c>
      <c r="M5" s="30" t="s">
        <v>5</v>
      </c>
      <c r="N5" s="30" t="s">
        <v>5</v>
      </c>
      <c r="O5" s="30" t="s">
        <v>5</v>
      </c>
      <c r="Q5" s="30" t="s">
        <v>6</v>
      </c>
      <c r="R5" s="30" t="s">
        <v>6</v>
      </c>
      <c r="S5" s="30" t="s">
        <v>6</v>
      </c>
      <c r="T5" s="30" t="s">
        <v>6</v>
      </c>
      <c r="U5" s="30" t="s">
        <v>6</v>
      </c>
      <c r="V5" s="30" t="s">
        <v>6</v>
      </c>
      <c r="W5" s="30" t="s">
        <v>6</v>
      </c>
      <c r="X5" s="30" t="s">
        <v>6</v>
      </c>
      <c r="Y5" s="30" t="s">
        <v>6</v>
      </c>
    </row>
    <row r="6" spans="1:25" x14ac:dyDescent="0.55000000000000004">
      <c r="A6" s="28" t="s">
        <v>3</v>
      </c>
      <c r="C6" s="29" t="s">
        <v>7</v>
      </c>
      <c r="E6" s="29" t="s">
        <v>8</v>
      </c>
      <c r="G6" s="29" t="s">
        <v>9</v>
      </c>
      <c r="I6" s="34" t="s">
        <v>10</v>
      </c>
      <c r="J6" s="34" t="s">
        <v>10</v>
      </c>
      <c r="K6" s="34" t="s">
        <v>10</v>
      </c>
      <c r="M6" s="34" t="s">
        <v>11</v>
      </c>
      <c r="N6" s="34" t="s">
        <v>11</v>
      </c>
      <c r="O6" s="34" t="s">
        <v>11</v>
      </c>
      <c r="Q6" s="29" t="s">
        <v>7</v>
      </c>
      <c r="S6" s="29" t="s">
        <v>12</v>
      </c>
      <c r="U6" s="29" t="s">
        <v>8</v>
      </c>
      <c r="W6" s="29" t="s">
        <v>9</v>
      </c>
      <c r="Y6" s="32" t="s">
        <v>13</v>
      </c>
    </row>
    <row r="7" spans="1:25" x14ac:dyDescent="0.55000000000000004">
      <c r="A7" s="28" t="s">
        <v>3</v>
      </c>
      <c r="C7" s="30" t="s">
        <v>7</v>
      </c>
      <c r="E7" s="30" t="s">
        <v>8</v>
      </c>
      <c r="G7" s="30" t="s">
        <v>9</v>
      </c>
      <c r="I7" s="34" t="s">
        <v>7</v>
      </c>
      <c r="K7" s="34" t="s">
        <v>8</v>
      </c>
      <c r="M7" s="34" t="s">
        <v>7</v>
      </c>
      <c r="O7" s="34" t="s">
        <v>14</v>
      </c>
      <c r="Q7" s="30" t="s">
        <v>7</v>
      </c>
      <c r="S7" s="30" t="s">
        <v>12</v>
      </c>
      <c r="U7" s="30" t="s">
        <v>8</v>
      </c>
      <c r="W7" s="30" t="s">
        <v>9</v>
      </c>
      <c r="Y7" s="33" t="s">
        <v>13</v>
      </c>
    </row>
    <row r="8" spans="1:25" s="3" customFormat="1" ht="21" x14ac:dyDescent="0.55000000000000004">
      <c r="A8" s="2" t="s">
        <v>15</v>
      </c>
      <c r="C8" s="5">
        <v>4021822783</v>
      </c>
      <c r="D8" s="6"/>
      <c r="E8" s="5">
        <v>7678931123335</v>
      </c>
      <c r="F8" s="6"/>
      <c r="G8" s="5">
        <v>3765583927230.77</v>
      </c>
      <c r="I8" s="9">
        <v>0</v>
      </c>
      <c r="J8" s="10"/>
      <c r="K8" s="9">
        <v>0</v>
      </c>
      <c r="M8" s="4">
        <v>-304250184</v>
      </c>
      <c r="O8" s="4">
        <v>243215166388</v>
      </c>
      <c r="Q8" s="5">
        <v>3717572599</v>
      </c>
      <c r="R8" s="6"/>
      <c r="S8" s="5">
        <v>885</v>
      </c>
      <c r="T8" s="6"/>
      <c r="U8" s="5">
        <v>7098021338230</v>
      </c>
      <c r="V8" s="6"/>
      <c r="W8" s="5">
        <v>3287551310784.9102</v>
      </c>
      <c r="Y8" s="11">
        <v>0.34379999999999999</v>
      </c>
    </row>
    <row r="9" spans="1:25" s="3" customFormat="1" ht="21" x14ac:dyDescent="0.55000000000000004">
      <c r="A9" s="2" t="s">
        <v>16</v>
      </c>
      <c r="C9" s="5">
        <v>87593773</v>
      </c>
      <c r="D9" s="6"/>
      <c r="E9" s="5">
        <v>681204054861</v>
      </c>
      <c r="F9" s="6"/>
      <c r="G9" s="5">
        <v>530414842499.07098</v>
      </c>
      <c r="I9" s="4">
        <v>11876147</v>
      </c>
      <c r="K9" s="4">
        <v>62105664631</v>
      </c>
      <c r="M9" s="4">
        <v>-4752313</v>
      </c>
      <c r="O9" s="4">
        <v>26532349195</v>
      </c>
      <c r="Q9" s="5">
        <v>94717607</v>
      </c>
      <c r="R9" s="6"/>
      <c r="S9" s="5">
        <v>4750</v>
      </c>
      <c r="T9" s="6"/>
      <c r="U9" s="5">
        <v>706936562451</v>
      </c>
      <c r="V9" s="6"/>
      <c r="W9" s="5">
        <v>449566702688.72998</v>
      </c>
      <c r="Y9" s="11">
        <v>4.7E-2</v>
      </c>
    </row>
    <row r="10" spans="1:25" s="3" customFormat="1" ht="21" x14ac:dyDescent="0.55000000000000004">
      <c r="A10" s="2" t="s">
        <v>17</v>
      </c>
      <c r="C10" s="5">
        <v>101399657</v>
      </c>
      <c r="D10" s="6"/>
      <c r="E10" s="5">
        <v>2575155712742</v>
      </c>
      <c r="F10" s="6"/>
      <c r="G10" s="5">
        <v>2092311550833.04</v>
      </c>
      <c r="I10" s="4">
        <v>5049010</v>
      </c>
      <c r="K10" s="4">
        <v>110570984554</v>
      </c>
      <c r="M10" s="4">
        <v>-11078351</v>
      </c>
      <c r="O10" s="4">
        <v>247602063371</v>
      </c>
      <c r="Q10" s="5">
        <v>95370316</v>
      </c>
      <c r="R10" s="6"/>
      <c r="S10" s="5">
        <v>24050</v>
      </c>
      <c r="T10" s="6"/>
      <c r="U10" s="5">
        <v>2405412455125</v>
      </c>
      <c r="V10" s="6"/>
      <c r="W10" s="5">
        <v>2291912921164.1499</v>
      </c>
      <c r="Y10" s="11">
        <v>0.2397</v>
      </c>
    </row>
    <row r="11" spans="1:25" s="3" customFormat="1" ht="21" x14ac:dyDescent="0.55000000000000004">
      <c r="A11" s="2" t="s">
        <v>18</v>
      </c>
      <c r="C11" s="5">
        <v>1147504</v>
      </c>
      <c r="D11" s="6"/>
      <c r="E11" s="5">
        <v>59171901022</v>
      </c>
      <c r="F11" s="6"/>
      <c r="G11" s="5">
        <v>69543224550.623993</v>
      </c>
      <c r="I11" s="4">
        <v>105732</v>
      </c>
      <c r="K11" s="4">
        <v>5469615902</v>
      </c>
      <c r="M11" s="4">
        <v>-46000</v>
      </c>
      <c r="O11" s="4">
        <v>2393544511</v>
      </c>
      <c r="Q11" s="5">
        <v>1207236</v>
      </c>
      <c r="R11" s="6"/>
      <c r="S11" s="5">
        <v>47540</v>
      </c>
      <c r="T11" s="6"/>
      <c r="U11" s="5">
        <v>62267863425</v>
      </c>
      <c r="V11" s="6"/>
      <c r="W11" s="5">
        <v>57348381520.425598</v>
      </c>
      <c r="Y11" s="11">
        <v>6.0000000000000001E-3</v>
      </c>
    </row>
    <row r="12" spans="1:25" s="3" customFormat="1" ht="21" x14ac:dyDescent="0.55000000000000004">
      <c r="A12" s="2" t="s">
        <v>19</v>
      </c>
      <c r="C12" s="5">
        <v>5808114</v>
      </c>
      <c r="D12" s="6"/>
      <c r="E12" s="5">
        <v>20608448685</v>
      </c>
      <c r="F12" s="6"/>
      <c r="G12" s="5">
        <v>23104529036.606201</v>
      </c>
      <c r="I12" s="4">
        <v>14609136</v>
      </c>
      <c r="K12" s="4">
        <v>47159704651</v>
      </c>
      <c r="M12" s="4">
        <v>-2510000</v>
      </c>
      <c r="O12" s="4">
        <v>9148582748</v>
      </c>
      <c r="Q12" s="5">
        <v>17907250</v>
      </c>
      <c r="R12" s="6"/>
      <c r="S12" s="5">
        <v>2558</v>
      </c>
      <c r="T12" s="6"/>
      <c r="U12" s="5">
        <v>58810925234</v>
      </c>
      <c r="V12" s="6"/>
      <c r="W12" s="5">
        <v>45771932373.419998</v>
      </c>
      <c r="Y12" s="11">
        <v>4.7999999999999996E-3</v>
      </c>
    </row>
    <row r="13" spans="1:25" s="3" customFormat="1" ht="21" x14ac:dyDescent="0.55000000000000004">
      <c r="A13" s="2" t="s">
        <v>20</v>
      </c>
      <c r="C13" s="5">
        <v>7343665</v>
      </c>
      <c r="D13" s="6"/>
      <c r="E13" s="5">
        <v>121937416515</v>
      </c>
      <c r="F13" s="6"/>
      <c r="G13" s="5">
        <v>128489847593.646</v>
      </c>
      <c r="I13" s="4">
        <v>506687</v>
      </c>
      <c r="K13" s="4">
        <v>8373777215</v>
      </c>
      <c r="M13" s="4">
        <v>-209727</v>
      </c>
      <c r="O13" s="4">
        <v>3305787559</v>
      </c>
      <c r="Q13" s="5">
        <v>7640625</v>
      </c>
      <c r="R13" s="6"/>
      <c r="S13" s="5">
        <v>14210</v>
      </c>
      <c r="T13" s="6"/>
      <c r="U13" s="5">
        <v>126825145623</v>
      </c>
      <c r="V13" s="6"/>
      <c r="W13" s="5">
        <v>108490765556.25</v>
      </c>
      <c r="Y13" s="11">
        <v>1.1299999999999999E-2</v>
      </c>
    </row>
    <row r="14" spans="1:25" s="3" customFormat="1" ht="21" x14ac:dyDescent="0.55000000000000004">
      <c r="A14" s="2" t="s">
        <v>21</v>
      </c>
      <c r="C14" s="5">
        <v>130852766</v>
      </c>
      <c r="D14" s="6"/>
      <c r="E14" s="5">
        <v>778056739111</v>
      </c>
      <c r="F14" s="6"/>
      <c r="G14" s="5">
        <v>666841921278.98401</v>
      </c>
      <c r="I14" s="4">
        <v>3255991</v>
      </c>
      <c r="K14" s="4">
        <v>15178726712</v>
      </c>
      <c r="M14" s="4">
        <v>-1800000</v>
      </c>
      <c r="O14" s="4">
        <v>9369061050</v>
      </c>
      <c r="Q14" s="5">
        <v>132308757</v>
      </c>
      <c r="R14" s="6"/>
      <c r="S14" s="5">
        <v>4354</v>
      </c>
      <c r="T14" s="6"/>
      <c r="U14" s="5">
        <v>782532580642</v>
      </c>
      <c r="V14" s="6"/>
      <c r="W14" s="5">
        <v>575634513008.73706</v>
      </c>
      <c r="Y14" s="11">
        <v>6.0199999999999997E-2</v>
      </c>
    </row>
    <row r="15" spans="1:25" s="3" customFormat="1" ht="21" x14ac:dyDescent="0.55000000000000004">
      <c r="A15" s="2" t="s">
        <v>22</v>
      </c>
      <c r="C15" s="5">
        <v>1736320</v>
      </c>
      <c r="D15" s="6"/>
      <c r="E15" s="5">
        <v>63656865214</v>
      </c>
      <c r="F15" s="6"/>
      <c r="G15" s="5">
        <v>66762815268.863998</v>
      </c>
      <c r="I15" s="9">
        <v>0</v>
      </c>
      <c r="J15" s="10"/>
      <c r="K15" s="9">
        <v>0</v>
      </c>
      <c r="L15" s="10"/>
      <c r="M15" s="9">
        <v>0</v>
      </c>
      <c r="N15" s="10"/>
      <c r="O15" s="9">
        <v>0</v>
      </c>
      <c r="Q15" s="5">
        <v>1736320</v>
      </c>
      <c r="R15" s="6"/>
      <c r="S15" s="5">
        <v>33590</v>
      </c>
      <c r="T15" s="6"/>
      <c r="U15" s="5">
        <v>63656865214</v>
      </c>
      <c r="V15" s="6"/>
      <c r="W15" s="5">
        <v>58278663328.512001</v>
      </c>
      <c r="Y15" s="11">
        <v>6.1000000000000004E-3</v>
      </c>
    </row>
    <row r="16" spans="1:25" s="3" customFormat="1" ht="21" x14ac:dyDescent="0.55000000000000004">
      <c r="A16" s="2" t="s">
        <v>23</v>
      </c>
      <c r="C16" s="5">
        <v>3200000</v>
      </c>
      <c r="D16" s="6"/>
      <c r="E16" s="5">
        <v>27299637296</v>
      </c>
      <c r="F16" s="6"/>
      <c r="G16" s="5">
        <v>31400117760</v>
      </c>
      <c r="I16" s="5">
        <v>2150000</v>
      </c>
      <c r="J16" s="6"/>
      <c r="K16" s="5">
        <v>18468572912</v>
      </c>
      <c r="L16" s="6"/>
      <c r="M16" s="5">
        <v>-894992</v>
      </c>
      <c r="N16" s="6"/>
      <c r="O16" s="5">
        <v>7742271407</v>
      </c>
      <c r="Q16" s="5">
        <v>4455008</v>
      </c>
      <c r="R16" s="6"/>
      <c r="S16" s="5">
        <v>7340</v>
      </c>
      <c r="T16" s="6"/>
      <c r="U16" s="5">
        <v>38032361272</v>
      </c>
      <c r="V16" s="6"/>
      <c r="W16" s="5">
        <v>32674906903.372799</v>
      </c>
      <c r="Y16" s="11">
        <v>3.3999999999999998E-3</v>
      </c>
    </row>
    <row r="17" spans="1:25" s="3" customFormat="1" ht="21" x14ac:dyDescent="0.55000000000000004">
      <c r="A17" s="2" t="s">
        <v>24</v>
      </c>
      <c r="C17" s="5">
        <v>8930737</v>
      </c>
      <c r="D17" s="6"/>
      <c r="E17" s="5">
        <v>39005294323</v>
      </c>
      <c r="F17" s="6"/>
      <c r="G17" s="5">
        <v>42460152386.549004</v>
      </c>
      <c r="I17" s="5">
        <v>7362851</v>
      </c>
      <c r="J17" s="6"/>
      <c r="K17" s="5">
        <v>36498811571</v>
      </c>
      <c r="L17" s="6"/>
      <c r="M17" s="5">
        <v>-8521000</v>
      </c>
      <c r="N17" s="6"/>
      <c r="O17" s="5">
        <v>43581293430</v>
      </c>
      <c r="Q17" s="5">
        <v>7772588</v>
      </c>
      <c r="R17" s="6"/>
      <c r="S17" s="5">
        <v>5450</v>
      </c>
      <c r="T17" s="6"/>
      <c r="U17" s="5">
        <v>37003078387</v>
      </c>
      <c r="V17" s="6"/>
      <c r="W17" s="5">
        <v>42328410540.503998</v>
      </c>
      <c r="Y17" s="11">
        <v>4.4000000000000003E-3</v>
      </c>
    </row>
    <row r="18" spans="1:25" s="3" customFormat="1" ht="21" x14ac:dyDescent="0.55000000000000004">
      <c r="A18" s="2" t="s">
        <v>25</v>
      </c>
      <c r="C18" s="5">
        <v>16405645</v>
      </c>
      <c r="D18" s="6"/>
      <c r="E18" s="5">
        <v>70880908288</v>
      </c>
      <c r="F18" s="6"/>
      <c r="G18" s="5">
        <v>75474185571.919205</v>
      </c>
      <c r="I18" s="5">
        <v>6929512</v>
      </c>
      <c r="J18" s="6"/>
      <c r="K18" s="5">
        <v>28162151788</v>
      </c>
      <c r="L18" s="6"/>
      <c r="M18" s="5">
        <v>-1200000</v>
      </c>
      <c r="N18" s="6"/>
      <c r="O18" s="5">
        <v>5081612578</v>
      </c>
      <c r="Q18" s="5">
        <v>22135157</v>
      </c>
      <c r="R18" s="6"/>
      <c r="S18" s="5">
        <v>3706</v>
      </c>
      <c r="T18" s="6"/>
      <c r="U18" s="5">
        <v>93890861417</v>
      </c>
      <c r="V18" s="6"/>
      <c r="W18" s="5">
        <v>81970546844.200104</v>
      </c>
      <c r="Y18" s="11">
        <v>8.6E-3</v>
      </c>
    </row>
    <row r="19" spans="1:25" s="3" customFormat="1" ht="21.75" thickBot="1" x14ac:dyDescent="0.6">
      <c r="A19" s="2" t="s">
        <v>99</v>
      </c>
      <c r="C19" s="6"/>
      <c r="D19" s="6"/>
      <c r="E19" s="13">
        <f>SUM(E8:E18)</f>
        <v>12115908101392</v>
      </c>
      <c r="F19" s="6"/>
      <c r="G19" s="13">
        <f>SUM(G8:G18)</f>
        <v>7492387114010.0742</v>
      </c>
      <c r="I19" s="6"/>
      <c r="J19" s="6"/>
      <c r="K19" s="13">
        <f>SUM(K8:K18)</f>
        <v>331988009936</v>
      </c>
      <c r="L19" s="6"/>
      <c r="M19" s="6"/>
      <c r="N19" s="6"/>
      <c r="O19" s="13">
        <f>SUM(O8:O18)</f>
        <v>597971732237</v>
      </c>
      <c r="Q19" s="6"/>
      <c r="R19" s="6"/>
      <c r="S19" s="6"/>
      <c r="T19" s="6"/>
      <c r="U19" s="13">
        <f>SUM(U8:U18)</f>
        <v>11473390037020</v>
      </c>
      <c r="V19" s="6"/>
      <c r="W19" s="13">
        <f>SUM(W8:W18)</f>
        <v>7031529054713.2119</v>
      </c>
      <c r="Y19" s="14">
        <f>SUM(Y8:Y18)</f>
        <v>0.73529999999999995</v>
      </c>
    </row>
    <row r="20" spans="1:25" s="3" customFormat="1" ht="19.5" thickTop="1" x14ac:dyDescent="0.45"/>
  </sheetData>
  <mergeCells count="21">
    <mergeCell ref="A1:Y1"/>
    <mergeCell ref="A2:Y2"/>
    <mergeCell ref="A3:Y3"/>
    <mergeCell ref="Y6:Y7"/>
    <mergeCell ref="Q5:Y5"/>
    <mergeCell ref="I5:O5"/>
    <mergeCell ref="Q6:Q7"/>
    <mergeCell ref="S6:S7"/>
    <mergeCell ref="U6:U7"/>
    <mergeCell ref="W6:W7"/>
    <mergeCell ref="I7"/>
    <mergeCell ref="K7"/>
    <mergeCell ref="I6:K6"/>
    <mergeCell ref="M7"/>
    <mergeCell ref="O7"/>
    <mergeCell ref="M6:O6"/>
    <mergeCell ref="A5:A7"/>
    <mergeCell ref="C6:C7"/>
    <mergeCell ref="E6:E7"/>
    <mergeCell ref="G6:G7"/>
    <mergeCell ref="C5:G5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7"/>
  <sheetViews>
    <sheetView rightToLeft="1" view="pageBreakPreview" zoomScale="60" zoomScaleNormal="100" workbookViewId="0">
      <selection activeCell="M10" sqref="M10"/>
    </sheetView>
  </sheetViews>
  <sheetFormatPr defaultRowHeight="22.5" x14ac:dyDescent="0.55000000000000004"/>
  <cols>
    <col min="1" max="1" width="17" style="1" customWidth="1"/>
    <col min="2" max="2" width="1" style="1" customWidth="1"/>
    <col min="3" max="3" width="21.140625" style="1" customWidth="1"/>
    <col min="4" max="4" width="1" style="1" customWidth="1"/>
    <col min="5" max="5" width="24.42578125" style="1" customWidth="1"/>
    <col min="6" max="7" width="1" style="1" customWidth="1"/>
    <col min="8" max="8" width="22.42578125" style="1" customWidth="1"/>
    <col min="9" max="10" width="1" style="1" customWidth="1"/>
    <col min="11" max="11" width="9.140625" style="1" customWidth="1"/>
    <col min="12" max="16384" width="9.140625" style="1"/>
  </cols>
  <sheetData>
    <row r="1" spans="1:9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9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5" spans="1:9" ht="45" customHeight="1" x14ac:dyDescent="0.55000000000000004">
      <c r="A5" s="30" t="s">
        <v>100</v>
      </c>
      <c r="B5" s="30" t="s">
        <v>100</v>
      </c>
      <c r="C5" s="30" t="s">
        <v>100</v>
      </c>
      <c r="E5" s="30" t="s">
        <v>73</v>
      </c>
      <c r="F5" s="30" t="s">
        <v>73</v>
      </c>
      <c r="H5" s="33" t="s">
        <v>74</v>
      </c>
      <c r="I5" s="33" t="s">
        <v>74</v>
      </c>
    </row>
    <row r="6" spans="1:9" ht="50.25" customHeight="1" x14ac:dyDescent="0.55000000000000004">
      <c r="A6" s="30" t="s">
        <v>101</v>
      </c>
      <c r="C6" s="30" t="s">
        <v>42</v>
      </c>
      <c r="E6" s="33" t="s">
        <v>102</v>
      </c>
      <c r="H6" s="33" t="s">
        <v>102</v>
      </c>
    </row>
    <row r="7" spans="1:9" s="2" customFormat="1" ht="21" x14ac:dyDescent="0.55000000000000004">
      <c r="A7" s="2" t="s">
        <v>48</v>
      </c>
      <c r="C7" s="3" t="s">
        <v>52</v>
      </c>
      <c r="D7" s="3"/>
      <c r="E7" s="4">
        <v>24066176</v>
      </c>
      <c r="F7" s="3"/>
      <c r="G7" s="3"/>
      <c r="H7" s="4">
        <v>93057534</v>
      </c>
      <c r="I7" s="3"/>
    </row>
    <row r="8" spans="1:9" s="2" customFormat="1" ht="21" x14ac:dyDescent="0.55000000000000004">
      <c r="A8" s="2" t="s">
        <v>48</v>
      </c>
      <c r="C8" s="3" t="s">
        <v>54</v>
      </c>
      <c r="D8" s="3"/>
      <c r="E8" s="4">
        <v>2906660151</v>
      </c>
      <c r="F8" s="3"/>
      <c r="G8" s="3"/>
      <c r="H8" s="4">
        <v>11111614943</v>
      </c>
      <c r="I8" s="3"/>
    </row>
    <row r="9" spans="1:9" s="2" customFormat="1" ht="21" x14ac:dyDescent="0.55000000000000004">
      <c r="A9" s="2" t="s">
        <v>48</v>
      </c>
      <c r="C9" s="3" t="s">
        <v>56</v>
      </c>
      <c r="D9" s="3"/>
      <c r="E9" s="4">
        <v>4221495</v>
      </c>
      <c r="F9" s="3"/>
      <c r="G9" s="3"/>
      <c r="H9" s="4">
        <v>6652050</v>
      </c>
      <c r="I9" s="3"/>
    </row>
    <row r="10" spans="1:9" s="2" customFormat="1" ht="21" x14ac:dyDescent="0.55000000000000004">
      <c r="A10" s="2" t="s">
        <v>48</v>
      </c>
      <c r="C10" s="3" t="s">
        <v>58</v>
      </c>
      <c r="D10" s="3"/>
      <c r="E10" s="4">
        <v>1000561768</v>
      </c>
      <c r="F10" s="3"/>
      <c r="G10" s="3"/>
      <c r="H10" s="4">
        <v>2767782472</v>
      </c>
      <c r="I10" s="3"/>
    </row>
    <row r="11" spans="1:9" s="2" customFormat="1" ht="21" x14ac:dyDescent="0.55000000000000004">
      <c r="A11" s="2" t="s">
        <v>48</v>
      </c>
      <c r="C11" s="3" t="s">
        <v>59</v>
      </c>
      <c r="D11" s="3"/>
      <c r="E11" s="4">
        <v>192763378</v>
      </c>
      <c r="F11" s="3"/>
      <c r="G11" s="3"/>
      <c r="H11" s="4">
        <v>319868198</v>
      </c>
      <c r="I11" s="3"/>
    </row>
    <row r="12" spans="1:9" s="2" customFormat="1" ht="21" x14ac:dyDescent="0.55000000000000004">
      <c r="A12" s="2" t="s">
        <v>48</v>
      </c>
      <c r="C12" s="3" t="s">
        <v>60</v>
      </c>
      <c r="D12" s="3"/>
      <c r="E12" s="4">
        <v>175535029</v>
      </c>
      <c r="F12" s="3"/>
      <c r="G12" s="3"/>
      <c r="H12" s="4">
        <v>263726823</v>
      </c>
      <c r="I12" s="3"/>
    </row>
    <row r="13" spans="1:9" s="2" customFormat="1" ht="21" x14ac:dyDescent="0.55000000000000004">
      <c r="A13" s="2" t="s">
        <v>48</v>
      </c>
      <c r="C13" s="3" t="s">
        <v>62</v>
      </c>
      <c r="D13" s="3"/>
      <c r="E13" s="4">
        <v>60901030</v>
      </c>
      <c r="F13" s="3"/>
      <c r="G13" s="3"/>
      <c r="H13" s="4">
        <v>183576886</v>
      </c>
      <c r="I13" s="3"/>
    </row>
    <row r="14" spans="1:9" s="2" customFormat="1" ht="21" x14ac:dyDescent="0.55000000000000004">
      <c r="A14" s="2" t="s">
        <v>48</v>
      </c>
      <c r="C14" s="3" t="s">
        <v>63</v>
      </c>
      <c r="D14" s="3"/>
      <c r="E14" s="4">
        <v>139883326</v>
      </c>
      <c r="F14" s="3"/>
      <c r="G14" s="3"/>
      <c r="H14" s="4">
        <v>503004998</v>
      </c>
      <c r="I14" s="3"/>
    </row>
    <row r="15" spans="1:9" s="2" customFormat="1" ht="21" x14ac:dyDescent="0.55000000000000004">
      <c r="A15" s="2" t="s">
        <v>48</v>
      </c>
      <c r="C15" s="3" t="s">
        <v>69</v>
      </c>
      <c r="D15" s="3"/>
      <c r="E15" s="4">
        <v>9094759</v>
      </c>
      <c r="F15" s="3"/>
      <c r="G15" s="3"/>
      <c r="H15" s="4">
        <v>19715434</v>
      </c>
      <c r="I15" s="3"/>
    </row>
    <row r="16" spans="1:9" s="3" customFormat="1" ht="21.75" thickBot="1" x14ac:dyDescent="0.6">
      <c r="A16" s="2" t="s">
        <v>99</v>
      </c>
      <c r="E16" s="16">
        <f>SUM(E7:E15)</f>
        <v>4513687112</v>
      </c>
      <c r="H16" s="16">
        <f>SUM(H7:H15)</f>
        <v>15268999338</v>
      </c>
    </row>
    <row r="17" ht="23.25" thickTop="1" x14ac:dyDescent="0.55000000000000004"/>
  </sheetData>
  <mergeCells count="10">
    <mergeCell ref="A1:I1"/>
    <mergeCell ref="A2:I2"/>
    <mergeCell ref="A3:I3"/>
    <mergeCell ref="H6"/>
    <mergeCell ref="H5:I5"/>
    <mergeCell ref="A6"/>
    <mergeCell ref="C6"/>
    <mergeCell ref="A5:C5"/>
    <mergeCell ref="E6"/>
    <mergeCell ref="E5:F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60" zoomScaleNormal="100" workbookViewId="0">
      <selection activeCell="E5" sqref="E5:E6"/>
    </sheetView>
  </sheetViews>
  <sheetFormatPr defaultRowHeight="22.5" x14ac:dyDescent="0.55000000000000004"/>
  <cols>
    <col min="1" max="1" width="42" style="1" bestFit="1" customWidth="1"/>
    <col min="2" max="2" width="1" style="1" customWidth="1"/>
    <col min="3" max="3" width="13.28515625" style="1" customWidth="1"/>
    <col min="4" max="4" width="1" style="1" customWidth="1"/>
    <col min="5" max="5" width="14.42578125" style="1" customWidth="1"/>
    <col min="6" max="6" width="1" style="1" customWidth="1"/>
    <col min="7" max="7" width="9.140625" style="1" customWidth="1"/>
    <col min="8" max="16384" width="9.140625" style="1"/>
  </cols>
  <sheetData>
    <row r="1" spans="1:5" ht="24" x14ac:dyDescent="0.55000000000000004">
      <c r="A1" s="31" t="s">
        <v>0</v>
      </c>
      <c r="B1" s="31"/>
      <c r="C1" s="31"/>
      <c r="D1" s="31"/>
      <c r="E1" s="31"/>
    </row>
    <row r="2" spans="1:5" ht="24" x14ac:dyDescent="0.55000000000000004">
      <c r="A2" s="31" t="s">
        <v>71</v>
      </c>
      <c r="B2" s="31"/>
      <c r="C2" s="31"/>
      <c r="D2" s="31"/>
      <c r="E2" s="31"/>
    </row>
    <row r="3" spans="1:5" ht="24" x14ac:dyDescent="0.55000000000000004">
      <c r="A3" s="31" t="s">
        <v>2</v>
      </c>
      <c r="B3" s="31"/>
      <c r="C3" s="31"/>
      <c r="D3" s="31"/>
      <c r="E3" s="31"/>
    </row>
    <row r="5" spans="1:5" ht="24" x14ac:dyDescent="0.55000000000000004">
      <c r="A5" s="38" t="s">
        <v>103</v>
      </c>
      <c r="C5" s="38" t="s">
        <v>73</v>
      </c>
      <c r="E5" s="38" t="s">
        <v>6</v>
      </c>
    </row>
    <row r="6" spans="1:5" ht="24" x14ac:dyDescent="0.55000000000000004">
      <c r="A6" s="37" t="s">
        <v>103</v>
      </c>
      <c r="C6" s="37" t="s">
        <v>45</v>
      </c>
      <c r="E6" s="37" t="s">
        <v>45</v>
      </c>
    </row>
    <row r="7" spans="1:5" s="3" customFormat="1" ht="21" x14ac:dyDescent="0.55000000000000004">
      <c r="A7" s="2" t="s">
        <v>103</v>
      </c>
      <c r="C7" s="9">
        <v>0</v>
      </c>
      <c r="E7" s="4">
        <v>47647959</v>
      </c>
    </row>
    <row r="8" spans="1:5" s="3" customFormat="1" ht="21" x14ac:dyDescent="0.55000000000000004">
      <c r="A8" s="2" t="s">
        <v>104</v>
      </c>
      <c r="C8" s="9">
        <v>0</v>
      </c>
      <c r="E8" s="9">
        <v>0</v>
      </c>
    </row>
    <row r="9" spans="1:5" s="3" customFormat="1" ht="21" x14ac:dyDescent="0.55000000000000004">
      <c r="A9" s="2" t="s">
        <v>105</v>
      </c>
      <c r="C9" s="9">
        <v>0</v>
      </c>
      <c r="E9" s="9">
        <v>0</v>
      </c>
    </row>
    <row r="10" spans="1:5" s="3" customFormat="1" ht="21.75" thickBot="1" x14ac:dyDescent="0.6">
      <c r="A10" s="21" t="s">
        <v>99</v>
      </c>
      <c r="C10" s="26">
        <v>0</v>
      </c>
      <c r="E10" s="16">
        <v>47647959</v>
      </c>
    </row>
    <row r="11" spans="1:5" ht="23.25" thickTop="1" x14ac:dyDescent="0.55000000000000004"/>
  </sheetData>
  <mergeCells count="8">
    <mergeCell ref="A1:E1"/>
    <mergeCell ref="A2:E2"/>
    <mergeCell ref="A3:E3"/>
    <mergeCell ref="A5:A6"/>
    <mergeCell ref="C6"/>
    <mergeCell ref="C5"/>
    <mergeCell ref="E6"/>
    <mergeCell ref="E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0"/>
  <sheetViews>
    <sheetView rightToLeft="1" tabSelected="1" view="pageBreakPreview" zoomScale="60" zoomScaleNormal="100" workbookViewId="0">
      <selection activeCell="G12" sqref="G12"/>
    </sheetView>
  </sheetViews>
  <sheetFormatPr defaultRowHeight="22.5" x14ac:dyDescent="0.55000000000000004"/>
  <cols>
    <col min="1" max="1" width="33.140625" style="1" customWidth="1"/>
    <col min="2" max="2" width="1" style="1" customWidth="1"/>
    <col min="3" max="3" width="20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19.28515625" style="1" customWidth="1"/>
    <col min="8" max="8" width="1" style="1" customWidth="1"/>
    <col min="9" max="9" width="9.140625" style="1" customWidth="1"/>
    <col min="10" max="16384" width="9.140625" style="1"/>
  </cols>
  <sheetData>
    <row r="1" spans="1:7" ht="24" x14ac:dyDescent="0.55000000000000004">
      <c r="A1" s="31" t="s">
        <v>0</v>
      </c>
      <c r="B1" s="31"/>
      <c r="C1" s="31"/>
      <c r="D1" s="31"/>
      <c r="E1" s="31"/>
      <c r="F1" s="31"/>
      <c r="G1" s="31"/>
    </row>
    <row r="2" spans="1:7" ht="24" x14ac:dyDescent="0.55000000000000004">
      <c r="A2" s="31" t="s">
        <v>71</v>
      </c>
      <c r="B2" s="31"/>
      <c r="C2" s="31"/>
      <c r="D2" s="31"/>
      <c r="E2" s="31"/>
      <c r="F2" s="31"/>
      <c r="G2" s="31"/>
    </row>
    <row r="3" spans="1:7" ht="24" x14ac:dyDescent="0.55000000000000004">
      <c r="A3" s="31" t="s">
        <v>2</v>
      </c>
      <c r="B3" s="31"/>
      <c r="C3" s="31"/>
      <c r="D3" s="31"/>
      <c r="E3" s="31"/>
      <c r="F3" s="31"/>
      <c r="G3" s="31"/>
    </row>
    <row r="5" spans="1:7" ht="47.25" customHeight="1" x14ac:dyDescent="0.55000000000000004">
      <c r="A5" s="37" t="s">
        <v>75</v>
      </c>
      <c r="C5" s="37" t="s">
        <v>45</v>
      </c>
      <c r="E5" s="39" t="s">
        <v>97</v>
      </c>
      <c r="G5" s="39" t="s">
        <v>13</v>
      </c>
    </row>
    <row r="6" spans="1:7" s="3" customFormat="1" ht="21" x14ac:dyDescent="0.55000000000000004">
      <c r="A6" s="2" t="s">
        <v>106</v>
      </c>
      <c r="C6" s="23">
        <v>-161058777252</v>
      </c>
      <c r="E6" s="12">
        <v>1.0256000000000001</v>
      </c>
      <c r="F6" s="10"/>
      <c r="G6" s="24">
        <v>-1.6799999999999999E-2</v>
      </c>
    </row>
    <row r="7" spans="1:7" s="3" customFormat="1" ht="21" x14ac:dyDescent="0.55000000000000004">
      <c r="A7" s="2" t="s">
        <v>107</v>
      </c>
      <c r="C7" s="9">
        <v>0</v>
      </c>
      <c r="E7" s="12">
        <v>0</v>
      </c>
      <c r="F7" s="10"/>
      <c r="G7" s="12">
        <v>0</v>
      </c>
    </row>
    <row r="8" spans="1:7" s="3" customFormat="1" ht="21" x14ac:dyDescent="0.55000000000000004">
      <c r="A8" s="2" t="s">
        <v>108</v>
      </c>
      <c r="C8" s="4">
        <v>4513687112</v>
      </c>
      <c r="E8" s="24">
        <v>-2.87E-2</v>
      </c>
      <c r="F8" s="10"/>
      <c r="G8" s="12">
        <v>5.0000000000000001E-4</v>
      </c>
    </row>
    <row r="9" spans="1:7" s="3" customFormat="1" ht="21.75" thickBot="1" x14ac:dyDescent="0.6">
      <c r="A9" s="21" t="s">
        <v>99</v>
      </c>
      <c r="C9" s="25">
        <f>SUM(C6:C8)</f>
        <v>-156545090140</v>
      </c>
      <c r="E9" s="17">
        <f>SUM(E6:E8)</f>
        <v>0.99690000000000012</v>
      </c>
      <c r="F9" s="10"/>
      <c r="G9" s="27">
        <f>SUM(G6:G8)</f>
        <v>-1.6299999999999999E-2</v>
      </c>
    </row>
    <row r="10" spans="1:7" ht="23.25" thickTop="1" x14ac:dyDescent="0.55000000000000004"/>
  </sheetData>
  <mergeCells count="7">
    <mergeCell ref="A5"/>
    <mergeCell ref="C5"/>
    <mergeCell ref="E5"/>
    <mergeCell ref="G5"/>
    <mergeCell ref="A1:G1"/>
    <mergeCell ref="A2:G2"/>
    <mergeCell ref="A3:G3"/>
  </mergeCells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0"/>
  <sheetViews>
    <sheetView rightToLeft="1" view="pageBreakPreview" zoomScale="60" zoomScaleNormal="100" workbookViewId="0">
      <selection activeCell="M18" sqref="M18"/>
    </sheetView>
  </sheetViews>
  <sheetFormatPr defaultRowHeight="22.5" x14ac:dyDescent="0.55000000000000004"/>
  <cols>
    <col min="1" max="1" width="34.1406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7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2" style="1" bestFit="1" customWidth="1"/>
    <col min="28" max="28" width="1" style="1" customWidth="1"/>
    <col min="29" max="29" width="7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14.85546875" style="1" bestFit="1" customWidth="1"/>
    <col min="34" max="34" width="1" style="1" customWidth="1"/>
    <col min="35" max="35" width="18.85546875" style="1" bestFit="1" customWidth="1"/>
    <col min="36" max="36" width="1" style="1" customWidth="1"/>
    <col min="37" max="37" width="15.42578125" style="1" customWidth="1"/>
    <col min="38" max="38" width="1" style="1" customWidth="1"/>
    <col min="39" max="39" width="9.140625" style="1" customWidth="1"/>
    <col min="40" max="16384" width="9.140625" style="1"/>
  </cols>
  <sheetData>
    <row r="1" spans="1:37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</row>
    <row r="2" spans="1:37" ht="24" x14ac:dyDescent="0.5500000000000000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</row>
    <row r="3" spans="1:37" ht="24" x14ac:dyDescent="0.55000000000000004">
      <c r="A3" s="31" t="s">
        <v>109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5" spans="1:37" x14ac:dyDescent="0.55000000000000004">
      <c r="A5" s="30" t="s">
        <v>27</v>
      </c>
      <c r="B5" s="30" t="s">
        <v>27</v>
      </c>
      <c r="C5" s="30" t="s">
        <v>27</v>
      </c>
      <c r="D5" s="30" t="s">
        <v>27</v>
      </c>
      <c r="E5" s="30" t="s">
        <v>27</v>
      </c>
      <c r="F5" s="30" t="s">
        <v>27</v>
      </c>
      <c r="G5" s="30" t="s">
        <v>27</v>
      </c>
      <c r="H5" s="30" t="s">
        <v>27</v>
      </c>
      <c r="I5" s="30" t="s">
        <v>27</v>
      </c>
      <c r="J5" s="30" t="s">
        <v>27</v>
      </c>
      <c r="K5" s="30" t="s">
        <v>27</v>
      </c>
      <c r="L5" s="30" t="s">
        <v>27</v>
      </c>
      <c r="M5" s="30" t="s">
        <v>27</v>
      </c>
      <c r="O5" s="30" t="s">
        <v>4</v>
      </c>
      <c r="P5" s="30" t="s">
        <v>4</v>
      </c>
      <c r="Q5" s="30" t="s">
        <v>4</v>
      </c>
      <c r="R5" s="30" t="s">
        <v>4</v>
      </c>
      <c r="S5" s="30" t="s">
        <v>4</v>
      </c>
      <c r="U5" s="30" t="s">
        <v>5</v>
      </c>
      <c r="V5" s="30" t="s">
        <v>5</v>
      </c>
      <c r="W5" s="30" t="s">
        <v>5</v>
      </c>
      <c r="X5" s="30" t="s">
        <v>5</v>
      </c>
      <c r="Y5" s="30" t="s">
        <v>5</v>
      </c>
      <c r="Z5" s="30" t="s">
        <v>5</v>
      </c>
      <c r="AA5" s="30" t="s">
        <v>5</v>
      </c>
      <c r="AC5" s="30" t="s">
        <v>6</v>
      </c>
      <c r="AD5" s="30" t="s">
        <v>6</v>
      </c>
      <c r="AE5" s="30" t="s">
        <v>6</v>
      </c>
      <c r="AF5" s="30" t="s">
        <v>6</v>
      </c>
      <c r="AG5" s="30" t="s">
        <v>6</v>
      </c>
      <c r="AH5" s="30" t="s">
        <v>6</v>
      </c>
      <c r="AI5" s="30" t="s">
        <v>6</v>
      </c>
      <c r="AJ5" s="30" t="s">
        <v>6</v>
      </c>
      <c r="AK5" s="30" t="s">
        <v>6</v>
      </c>
    </row>
    <row r="6" spans="1:37" x14ac:dyDescent="0.55000000000000004">
      <c r="A6" s="29" t="s">
        <v>28</v>
      </c>
      <c r="C6" s="35" t="s">
        <v>29</v>
      </c>
      <c r="E6" s="35" t="s">
        <v>30</v>
      </c>
      <c r="G6" s="35" t="s">
        <v>31</v>
      </c>
      <c r="I6" s="35" t="s">
        <v>32</v>
      </c>
      <c r="K6" s="35" t="s">
        <v>33</v>
      </c>
      <c r="M6" s="35" t="s">
        <v>26</v>
      </c>
      <c r="O6" s="35" t="s">
        <v>7</v>
      </c>
      <c r="Q6" s="35" t="s">
        <v>8</v>
      </c>
      <c r="S6" s="35" t="s">
        <v>9</v>
      </c>
      <c r="U6" s="30" t="s">
        <v>10</v>
      </c>
      <c r="V6" s="30" t="s">
        <v>10</v>
      </c>
      <c r="W6" s="30" t="s">
        <v>10</v>
      </c>
      <c r="Y6" s="30" t="s">
        <v>11</v>
      </c>
      <c r="Z6" s="30" t="s">
        <v>11</v>
      </c>
      <c r="AA6" s="30" t="s">
        <v>11</v>
      </c>
      <c r="AC6" s="35" t="s">
        <v>7</v>
      </c>
      <c r="AE6" s="35" t="s">
        <v>34</v>
      </c>
      <c r="AG6" s="35" t="s">
        <v>8</v>
      </c>
      <c r="AI6" s="35" t="s">
        <v>9</v>
      </c>
      <c r="AK6" s="36" t="s">
        <v>13</v>
      </c>
    </row>
    <row r="7" spans="1:37" x14ac:dyDescent="0.55000000000000004">
      <c r="A7" s="30" t="s">
        <v>28</v>
      </c>
      <c r="C7" s="30" t="s">
        <v>29</v>
      </c>
      <c r="E7" s="30" t="s">
        <v>30</v>
      </c>
      <c r="G7" s="30" t="s">
        <v>31</v>
      </c>
      <c r="I7" s="30" t="s">
        <v>32</v>
      </c>
      <c r="K7" s="30" t="s">
        <v>33</v>
      </c>
      <c r="M7" s="30" t="s">
        <v>26</v>
      </c>
      <c r="O7" s="30" t="s">
        <v>7</v>
      </c>
      <c r="Q7" s="30" t="s">
        <v>8</v>
      </c>
      <c r="S7" s="30" t="s">
        <v>9</v>
      </c>
      <c r="U7" s="30" t="s">
        <v>7</v>
      </c>
      <c r="W7" s="30" t="s">
        <v>8</v>
      </c>
      <c r="Y7" s="30" t="s">
        <v>7</v>
      </c>
      <c r="AA7" s="30" t="s">
        <v>14</v>
      </c>
      <c r="AC7" s="30" t="s">
        <v>7</v>
      </c>
      <c r="AE7" s="30" t="s">
        <v>34</v>
      </c>
      <c r="AG7" s="30" t="s">
        <v>8</v>
      </c>
      <c r="AI7" s="30" t="s">
        <v>9</v>
      </c>
      <c r="AK7" s="33" t="s">
        <v>13</v>
      </c>
    </row>
    <row r="8" spans="1:37" s="3" customFormat="1" ht="21" x14ac:dyDescent="0.55000000000000004">
      <c r="A8" s="2" t="s">
        <v>35</v>
      </c>
      <c r="C8" s="10" t="s">
        <v>36</v>
      </c>
      <c r="D8" s="10"/>
      <c r="E8" s="10" t="s">
        <v>36</v>
      </c>
      <c r="F8" s="10"/>
      <c r="G8" s="10" t="s">
        <v>37</v>
      </c>
      <c r="H8" s="10"/>
      <c r="I8" s="10" t="s">
        <v>38</v>
      </c>
      <c r="J8" s="10"/>
      <c r="K8" s="9">
        <v>0</v>
      </c>
      <c r="L8" s="10"/>
      <c r="M8" s="9">
        <v>0</v>
      </c>
      <c r="O8" s="7">
        <v>1000</v>
      </c>
      <c r="P8" s="8"/>
      <c r="Q8" s="7">
        <v>770076899</v>
      </c>
      <c r="R8" s="8"/>
      <c r="S8" s="7">
        <v>809712532</v>
      </c>
      <c r="U8" s="9">
        <v>0</v>
      </c>
      <c r="V8" s="10"/>
      <c r="W8" s="9">
        <v>0</v>
      </c>
      <c r="X8" s="10"/>
      <c r="Y8" s="9">
        <v>0</v>
      </c>
      <c r="Z8" s="10"/>
      <c r="AA8" s="9">
        <v>0</v>
      </c>
      <c r="AC8" s="4">
        <v>1000</v>
      </c>
      <c r="AE8" s="4">
        <v>810300</v>
      </c>
      <c r="AG8" s="4">
        <v>770076899</v>
      </c>
      <c r="AI8" s="4">
        <v>809712532</v>
      </c>
      <c r="AK8" s="12">
        <v>1E-4</v>
      </c>
    </row>
    <row r="9" spans="1:37" s="3" customFormat="1" ht="19.5" thickBot="1" x14ac:dyDescent="0.5">
      <c r="A9" s="18" t="s">
        <v>99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Q9" s="16">
        <f>SUM(Q8)</f>
        <v>770076899</v>
      </c>
      <c r="S9" s="16">
        <f>SUM(S8)</f>
        <v>809712532</v>
      </c>
      <c r="AG9" s="16">
        <f>SUM(AG8)</f>
        <v>770076899</v>
      </c>
      <c r="AI9" s="16">
        <f>SUM(AI8)</f>
        <v>809712532</v>
      </c>
      <c r="AK9" s="17">
        <f>SUM(AK8)</f>
        <v>1E-4</v>
      </c>
    </row>
    <row r="10" spans="1:37" ht="23.25" thickTop="1" x14ac:dyDescent="0.55000000000000004"/>
  </sheetData>
  <mergeCells count="28">
    <mergeCell ref="A1:AK1"/>
    <mergeCell ref="A2:AK2"/>
    <mergeCell ref="A3:AK3"/>
    <mergeCell ref="AE6:AE7"/>
    <mergeCell ref="AG6:AG7"/>
    <mergeCell ref="AI6:AI7"/>
    <mergeCell ref="AK6:AK7"/>
    <mergeCell ref="AC5:AK5"/>
    <mergeCell ref="Y7"/>
    <mergeCell ref="AA7"/>
    <mergeCell ref="Y6:AA6"/>
    <mergeCell ref="U5:AA5"/>
    <mergeCell ref="AC6:AC7"/>
    <mergeCell ref="S6:S7"/>
    <mergeCell ref="O5:S5"/>
    <mergeCell ref="U7"/>
    <mergeCell ref="W7"/>
    <mergeCell ref="U6:W6"/>
    <mergeCell ref="K6:K7"/>
    <mergeCell ref="M6:M7"/>
    <mergeCell ref="A5:M5"/>
    <mergeCell ref="O6:O7"/>
    <mergeCell ref="Q6:Q7"/>
    <mergeCell ref="A6:A7"/>
    <mergeCell ref="C6:C7"/>
    <mergeCell ref="E6:E7"/>
    <mergeCell ref="G6:G7"/>
    <mergeCell ref="I6:I7"/>
  </mergeCells>
  <pageMargins left="0.7" right="0.7" top="0.75" bottom="0.75" header="0.3" footer="0.3"/>
  <pageSetup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1"/>
  <sheetViews>
    <sheetView rightToLeft="1" view="pageBreakPreview" zoomScale="60" zoomScaleNormal="100" workbookViewId="0">
      <selection activeCell="A3" sqref="A3:S3"/>
    </sheetView>
  </sheetViews>
  <sheetFormatPr defaultRowHeight="22.5" x14ac:dyDescent="0.55000000000000004"/>
  <cols>
    <col min="1" max="1" width="22.42578125" style="1" customWidth="1"/>
    <col min="2" max="2" width="1" style="1" customWidth="1"/>
    <col min="3" max="3" width="18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7.425781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4" x14ac:dyDescent="0.55000000000000004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" x14ac:dyDescent="0.55000000000000004">
      <c r="A3" s="31" t="s">
        <v>109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x14ac:dyDescent="0.55000000000000004">
      <c r="A5" s="35" t="s">
        <v>40</v>
      </c>
      <c r="C5" s="30" t="s">
        <v>41</v>
      </c>
      <c r="D5" s="30" t="s">
        <v>41</v>
      </c>
      <c r="E5" s="30" t="s">
        <v>41</v>
      </c>
      <c r="F5" s="30" t="s">
        <v>41</v>
      </c>
      <c r="G5" s="30" t="s">
        <v>41</v>
      </c>
      <c r="H5" s="30" t="s">
        <v>41</v>
      </c>
      <c r="I5" s="30" t="s">
        <v>41</v>
      </c>
      <c r="K5" s="30" t="s">
        <v>4</v>
      </c>
      <c r="M5" s="30" t="s">
        <v>5</v>
      </c>
      <c r="N5" s="30" t="s">
        <v>5</v>
      </c>
      <c r="O5" s="30" t="s">
        <v>5</v>
      </c>
      <c r="Q5" s="30" t="s">
        <v>6</v>
      </c>
      <c r="R5" s="30" t="s">
        <v>6</v>
      </c>
      <c r="S5" s="30" t="s">
        <v>6</v>
      </c>
    </row>
    <row r="6" spans="1:19" ht="44.25" customHeight="1" x14ac:dyDescent="0.55000000000000004">
      <c r="A6" s="30" t="s">
        <v>40</v>
      </c>
      <c r="C6" s="30" t="s">
        <v>42</v>
      </c>
      <c r="E6" s="30" t="s">
        <v>43</v>
      </c>
      <c r="G6" s="30" t="s">
        <v>44</v>
      </c>
      <c r="I6" s="30" t="s">
        <v>33</v>
      </c>
      <c r="K6" s="30" t="s">
        <v>45</v>
      </c>
      <c r="M6" s="30" t="s">
        <v>46</v>
      </c>
      <c r="O6" s="30" t="s">
        <v>47</v>
      </c>
      <c r="Q6" s="30" t="s">
        <v>45</v>
      </c>
      <c r="S6" s="33" t="s">
        <v>39</v>
      </c>
    </row>
    <row r="7" spans="1:19" s="3" customFormat="1" ht="21" x14ac:dyDescent="0.55000000000000004">
      <c r="A7" s="2" t="s">
        <v>48</v>
      </c>
      <c r="C7" s="3" t="s">
        <v>49</v>
      </c>
      <c r="E7" s="3" t="s">
        <v>50</v>
      </c>
      <c r="G7" s="3" t="s">
        <v>51</v>
      </c>
      <c r="I7" s="9">
        <v>0</v>
      </c>
      <c r="K7" s="4">
        <v>10000000</v>
      </c>
      <c r="M7" s="4">
        <v>443051997</v>
      </c>
      <c r="O7" s="4">
        <v>443051997</v>
      </c>
      <c r="Q7" s="4">
        <v>10000000</v>
      </c>
      <c r="S7" s="12">
        <v>0</v>
      </c>
    </row>
    <row r="8" spans="1:19" s="3" customFormat="1" ht="21" x14ac:dyDescent="0.55000000000000004">
      <c r="A8" s="2" t="s">
        <v>48</v>
      </c>
      <c r="C8" s="3" t="s">
        <v>52</v>
      </c>
      <c r="E8" s="3" t="s">
        <v>53</v>
      </c>
      <c r="G8" s="3" t="s">
        <v>51</v>
      </c>
      <c r="I8" s="9">
        <v>0</v>
      </c>
      <c r="K8" s="4">
        <v>3565912766</v>
      </c>
      <c r="M8" s="4">
        <v>24066176</v>
      </c>
      <c r="O8" s="9">
        <v>0</v>
      </c>
      <c r="Q8" s="4">
        <v>3589978942</v>
      </c>
      <c r="S8" s="12">
        <v>4.0000000000000002E-4</v>
      </c>
    </row>
    <row r="9" spans="1:19" s="3" customFormat="1" ht="21" x14ac:dyDescent="0.55000000000000004">
      <c r="A9" s="2" t="s">
        <v>48</v>
      </c>
      <c r="C9" s="3" t="s">
        <v>54</v>
      </c>
      <c r="E9" s="3" t="s">
        <v>53</v>
      </c>
      <c r="G9" s="3" t="s">
        <v>55</v>
      </c>
      <c r="I9" s="9">
        <v>0</v>
      </c>
      <c r="K9" s="4">
        <v>192997255521</v>
      </c>
      <c r="M9" s="4">
        <v>246320910453</v>
      </c>
      <c r="O9" s="4">
        <v>259465777</v>
      </c>
      <c r="Q9" s="4">
        <v>439058700197</v>
      </c>
      <c r="S9" s="12">
        <v>4.5900000000000003E-2</v>
      </c>
    </row>
    <row r="10" spans="1:19" s="3" customFormat="1" ht="21" x14ac:dyDescent="0.55000000000000004">
      <c r="A10" s="2" t="s">
        <v>48</v>
      </c>
      <c r="C10" s="3" t="s">
        <v>56</v>
      </c>
      <c r="E10" s="3" t="s">
        <v>53</v>
      </c>
      <c r="G10" s="3" t="s">
        <v>57</v>
      </c>
      <c r="I10" s="9">
        <v>0</v>
      </c>
      <c r="K10" s="4">
        <v>53860218646</v>
      </c>
      <c r="M10" s="4">
        <v>211498166205</v>
      </c>
      <c r="O10" s="4">
        <v>55046812839</v>
      </c>
      <c r="Q10" s="4">
        <v>210311572012</v>
      </c>
      <c r="S10" s="12">
        <v>2.1999999999999999E-2</v>
      </c>
    </row>
    <row r="11" spans="1:19" s="3" customFormat="1" ht="21" x14ac:dyDescent="0.55000000000000004">
      <c r="A11" s="2" t="s">
        <v>48</v>
      </c>
      <c r="C11" s="3" t="s">
        <v>58</v>
      </c>
      <c r="E11" s="3" t="s">
        <v>53</v>
      </c>
      <c r="G11" s="3" t="s">
        <v>57</v>
      </c>
      <c r="I11" s="9">
        <v>0</v>
      </c>
      <c r="K11" s="4">
        <v>159830359198</v>
      </c>
      <c r="M11" s="4">
        <v>56092904715</v>
      </c>
      <c r="O11" s="4">
        <v>57799891328</v>
      </c>
      <c r="Q11" s="4">
        <v>158123372585</v>
      </c>
      <c r="S11" s="12">
        <v>1.6500000000000001E-2</v>
      </c>
    </row>
    <row r="12" spans="1:19" s="3" customFormat="1" ht="21" x14ac:dyDescent="0.55000000000000004">
      <c r="A12" s="2" t="s">
        <v>48</v>
      </c>
      <c r="C12" s="3" t="s">
        <v>59</v>
      </c>
      <c r="E12" s="3" t="s">
        <v>53</v>
      </c>
      <c r="G12" s="3" t="s">
        <v>57</v>
      </c>
      <c r="I12" s="9">
        <v>0</v>
      </c>
      <c r="K12" s="4">
        <v>34217805715</v>
      </c>
      <c r="M12" s="4">
        <v>54077645936</v>
      </c>
      <c r="O12" s="4">
        <v>15837308332</v>
      </c>
      <c r="Q12" s="4">
        <v>72458143319</v>
      </c>
      <c r="S12" s="12">
        <v>7.6E-3</v>
      </c>
    </row>
    <row r="13" spans="1:19" s="3" customFormat="1" ht="21" x14ac:dyDescent="0.55000000000000004">
      <c r="A13" s="2" t="s">
        <v>48</v>
      </c>
      <c r="C13" s="3" t="s">
        <v>60</v>
      </c>
      <c r="E13" s="3" t="s">
        <v>53</v>
      </c>
      <c r="G13" s="3" t="s">
        <v>61</v>
      </c>
      <c r="I13" s="9">
        <v>0</v>
      </c>
      <c r="K13" s="4">
        <v>43567715920</v>
      </c>
      <c r="M13" s="4">
        <v>16150839911</v>
      </c>
      <c r="O13" s="4">
        <v>34458773064</v>
      </c>
      <c r="Q13" s="4">
        <v>25259782767</v>
      </c>
      <c r="S13" s="12">
        <v>2.5999999999999999E-3</v>
      </c>
    </row>
    <row r="14" spans="1:19" s="3" customFormat="1" ht="21" x14ac:dyDescent="0.55000000000000004">
      <c r="A14" s="2" t="s">
        <v>48</v>
      </c>
      <c r="C14" s="3" t="s">
        <v>62</v>
      </c>
      <c r="E14" s="3" t="s">
        <v>53</v>
      </c>
      <c r="G14" s="3" t="s">
        <v>61</v>
      </c>
      <c r="I14" s="9">
        <v>0</v>
      </c>
      <c r="K14" s="4">
        <v>23717232218</v>
      </c>
      <c r="M14" s="4">
        <v>7803172455</v>
      </c>
      <c r="O14" s="4">
        <v>21520952058</v>
      </c>
      <c r="Q14" s="4">
        <v>9999452615</v>
      </c>
      <c r="S14" s="12">
        <v>1E-3</v>
      </c>
    </row>
    <row r="15" spans="1:19" s="3" customFormat="1" ht="21" x14ac:dyDescent="0.55000000000000004">
      <c r="A15" s="2" t="s">
        <v>48</v>
      </c>
      <c r="C15" s="3" t="s">
        <v>63</v>
      </c>
      <c r="E15" s="3" t="s">
        <v>53</v>
      </c>
      <c r="G15" s="3" t="s">
        <v>64</v>
      </c>
      <c r="I15" s="9">
        <v>0</v>
      </c>
      <c r="K15" s="4">
        <v>27022271964</v>
      </c>
      <c r="M15" s="4">
        <v>2231283707</v>
      </c>
      <c r="O15" s="4">
        <v>6988235957</v>
      </c>
      <c r="Q15" s="4">
        <v>22265319714</v>
      </c>
      <c r="S15" s="12">
        <v>2.3E-3</v>
      </c>
    </row>
    <row r="16" spans="1:19" s="3" customFormat="1" ht="21" x14ac:dyDescent="0.55000000000000004">
      <c r="A16" s="2" t="s">
        <v>48</v>
      </c>
      <c r="C16" s="3" t="s">
        <v>65</v>
      </c>
      <c r="E16" s="3" t="s">
        <v>53</v>
      </c>
      <c r="G16" s="3" t="s">
        <v>66</v>
      </c>
      <c r="I16" s="9">
        <v>0</v>
      </c>
      <c r="K16" s="4">
        <v>10759754337</v>
      </c>
      <c r="M16" s="4">
        <v>10526408124</v>
      </c>
      <c r="O16" s="4">
        <v>20652513088</v>
      </c>
      <c r="Q16" s="4">
        <v>633649373</v>
      </c>
      <c r="S16" s="12">
        <v>1E-4</v>
      </c>
    </row>
    <row r="17" spans="1:19" s="3" customFormat="1" ht="21" x14ac:dyDescent="0.55000000000000004">
      <c r="A17" s="2" t="s">
        <v>48</v>
      </c>
      <c r="C17" s="3" t="s">
        <v>67</v>
      </c>
      <c r="E17" s="3" t="s">
        <v>53</v>
      </c>
      <c r="G17" s="3" t="s">
        <v>66</v>
      </c>
      <c r="I17" s="9">
        <v>0</v>
      </c>
      <c r="K17" s="4">
        <v>37519728332</v>
      </c>
      <c r="M17" s="4">
        <v>40117172247</v>
      </c>
      <c r="O17" s="4">
        <v>32838175344</v>
      </c>
      <c r="Q17" s="4">
        <v>44798725235</v>
      </c>
      <c r="S17" s="12">
        <v>4.7000000000000002E-3</v>
      </c>
    </row>
    <row r="18" spans="1:19" s="3" customFormat="1" ht="21" x14ac:dyDescent="0.55000000000000004">
      <c r="A18" s="2" t="s">
        <v>48</v>
      </c>
      <c r="C18" s="3" t="s">
        <v>68</v>
      </c>
      <c r="E18" s="3" t="s">
        <v>53</v>
      </c>
      <c r="G18" s="3" t="s">
        <v>66</v>
      </c>
      <c r="I18" s="9">
        <v>0</v>
      </c>
      <c r="K18" s="4">
        <v>71478482038</v>
      </c>
      <c r="M18" s="4">
        <v>13185474446</v>
      </c>
      <c r="O18" s="4">
        <v>43517289087</v>
      </c>
      <c r="Q18" s="4">
        <v>41146667397</v>
      </c>
      <c r="S18" s="12">
        <v>4.3E-3</v>
      </c>
    </row>
    <row r="19" spans="1:19" s="3" customFormat="1" ht="21" x14ac:dyDescent="0.55000000000000004">
      <c r="A19" s="2" t="s">
        <v>48</v>
      </c>
      <c r="C19" s="3" t="s">
        <v>69</v>
      </c>
      <c r="E19" s="3" t="s">
        <v>53</v>
      </c>
      <c r="G19" s="3" t="s">
        <v>70</v>
      </c>
      <c r="I19" s="9">
        <v>0</v>
      </c>
      <c r="K19" s="4">
        <v>1377125244</v>
      </c>
      <c r="M19" s="4">
        <v>9094759</v>
      </c>
      <c r="O19" s="4">
        <v>38582092</v>
      </c>
      <c r="Q19" s="4">
        <v>1347637911</v>
      </c>
      <c r="S19" s="12">
        <v>1E-4</v>
      </c>
    </row>
    <row r="20" spans="1:19" s="3" customFormat="1" ht="19.5" thickBot="1" x14ac:dyDescent="0.5">
      <c r="A20" s="18" t="s">
        <v>99</v>
      </c>
      <c r="K20" s="16">
        <f>SUM(K7:K19)</f>
        <v>659923861899</v>
      </c>
      <c r="M20" s="16">
        <f>SUM(M7:M19)</f>
        <v>658480191131</v>
      </c>
      <c r="O20" s="16">
        <f>SUM(O7:O19)</f>
        <v>289401050963</v>
      </c>
      <c r="Q20" s="16">
        <f>SUM(Q7:Q19)</f>
        <v>1029003002067</v>
      </c>
      <c r="S20" s="17">
        <f>SUM(S7:S19)</f>
        <v>0.1075</v>
      </c>
    </row>
    <row r="21" spans="1:19" ht="23.25" thickTop="1" x14ac:dyDescent="0.55000000000000004"/>
  </sheetData>
  <mergeCells count="17">
    <mergeCell ref="I6"/>
    <mergeCell ref="C5:I5"/>
    <mergeCell ref="A1:S1"/>
    <mergeCell ref="A2:S2"/>
    <mergeCell ref="A3:S3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</mergeCells>
  <pageMargins left="0.7" right="0.7" top="0.75" bottom="0.75" header="0.3" footer="0.3"/>
  <pageSetup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7"/>
  <sheetViews>
    <sheetView rightToLeft="1" view="pageBreakPreview" zoomScale="60" zoomScaleNormal="100" workbookViewId="0">
      <selection activeCell="E7" sqref="E7:E15"/>
    </sheetView>
  </sheetViews>
  <sheetFormatPr defaultRowHeight="22.5" x14ac:dyDescent="0.55000000000000004"/>
  <cols>
    <col min="1" max="1" width="13.42578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5.710937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7.140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x14ac:dyDescent="0.55000000000000004">
      <c r="A5" s="30" t="s">
        <v>72</v>
      </c>
      <c r="B5" s="30" t="s">
        <v>72</v>
      </c>
      <c r="C5" s="30" t="s">
        <v>72</v>
      </c>
      <c r="D5" s="30" t="s">
        <v>72</v>
      </c>
      <c r="E5" s="30" t="s">
        <v>72</v>
      </c>
      <c r="F5" s="30" t="s">
        <v>72</v>
      </c>
      <c r="G5" s="30" t="s">
        <v>72</v>
      </c>
      <c r="I5" s="30" t="s">
        <v>73</v>
      </c>
      <c r="J5" s="30" t="s">
        <v>73</v>
      </c>
      <c r="K5" s="30" t="s">
        <v>73</v>
      </c>
      <c r="L5" s="30" t="s">
        <v>73</v>
      </c>
      <c r="M5" s="30" t="s">
        <v>73</v>
      </c>
      <c r="O5" s="30" t="s">
        <v>74</v>
      </c>
      <c r="P5" s="30" t="s">
        <v>74</v>
      </c>
      <c r="Q5" s="30" t="s">
        <v>74</v>
      </c>
      <c r="R5" s="30" t="s">
        <v>74</v>
      </c>
      <c r="S5" s="30" t="s">
        <v>74</v>
      </c>
    </row>
    <row r="6" spans="1:19" x14ac:dyDescent="0.55000000000000004">
      <c r="A6" s="30" t="s">
        <v>75</v>
      </c>
      <c r="C6" s="30" t="s">
        <v>76</v>
      </c>
      <c r="E6" s="30" t="s">
        <v>32</v>
      </c>
      <c r="G6" s="30" t="s">
        <v>33</v>
      </c>
      <c r="I6" s="30" t="s">
        <v>77</v>
      </c>
      <c r="K6" s="30" t="s">
        <v>78</v>
      </c>
      <c r="M6" s="30" t="s">
        <v>79</v>
      </c>
      <c r="O6" s="30" t="s">
        <v>77</v>
      </c>
      <c r="Q6" s="30" t="s">
        <v>78</v>
      </c>
      <c r="S6" s="30" t="s">
        <v>79</v>
      </c>
    </row>
    <row r="7" spans="1:19" x14ac:dyDescent="0.55000000000000004">
      <c r="A7" s="2" t="s">
        <v>48</v>
      </c>
      <c r="B7" s="3"/>
      <c r="C7" s="4">
        <v>30</v>
      </c>
      <c r="D7" s="3"/>
      <c r="E7" s="40" t="s">
        <v>110</v>
      </c>
      <c r="F7" s="3"/>
      <c r="G7" s="9">
        <v>0</v>
      </c>
      <c r="H7" s="3"/>
      <c r="I7" s="4">
        <v>24066176</v>
      </c>
      <c r="J7" s="3"/>
      <c r="K7" s="9">
        <v>0</v>
      </c>
      <c r="L7" s="3"/>
      <c r="M7" s="4">
        <v>24066176</v>
      </c>
      <c r="N7" s="3"/>
      <c r="O7" s="4">
        <v>93057534</v>
      </c>
      <c r="P7" s="3"/>
      <c r="Q7" s="9">
        <v>0</v>
      </c>
      <c r="R7" s="3"/>
      <c r="S7" s="4">
        <v>93057534</v>
      </c>
    </row>
    <row r="8" spans="1:19" x14ac:dyDescent="0.55000000000000004">
      <c r="A8" s="2" t="s">
        <v>48</v>
      </c>
      <c r="B8" s="3"/>
      <c r="C8" s="4">
        <v>30</v>
      </c>
      <c r="D8" s="3"/>
      <c r="E8" s="40" t="s">
        <v>110</v>
      </c>
      <c r="F8" s="3"/>
      <c r="G8" s="9">
        <v>0</v>
      </c>
      <c r="H8" s="3"/>
      <c r="I8" s="4">
        <v>2906660151</v>
      </c>
      <c r="J8" s="3"/>
      <c r="K8" s="9">
        <v>0</v>
      </c>
      <c r="L8" s="3"/>
      <c r="M8" s="4">
        <v>2906660151</v>
      </c>
      <c r="N8" s="3"/>
      <c r="O8" s="4">
        <v>11111614943</v>
      </c>
      <c r="P8" s="3"/>
      <c r="Q8" s="9">
        <v>0</v>
      </c>
      <c r="R8" s="3"/>
      <c r="S8" s="4">
        <v>11111614943</v>
      </c>
    </row>
    <row r="9" spans="1:19" x14ac:dyDescent="0.55000000000000004">
      <c r="A9" s="2" t="s">
        <v>48</v>
      </c>
      <c r="B9" s="3"/>
      <c r="C9" s="4">
        <v>21</v>
      </c>
      <c r="D9" s="3"/>
      <c r="E9" s="40" t="s">
        <v>110</v>
      </c>
      <c r="F9" s="3"/>
      <c r="G9" s="9">
        <v>0</v>
      </c>
      <c r="H9" s="3"/>
      <c r="I9" s="4">
        <v>4221495</v>
      </c>
      <c r="J9" s="3"/>
      <c r="K9" s="9">
        <v>0</v>
      </c>
      <c r="L9" s="3"/>
      <c r="M9" s="4">
        <v>4221495</v>
      </c>
      <c r="N9" s="3"/>
      <c r="O9" s="4">
        <v>6652050</v>
      </c>
      <c r="P9" s="3"/>
      <c r="Q9" s="9">
        <v>0</v>
      </c>
      <c r="R9" s="3"/>
      <c r="S9" s="4">
        <v>6652050</v>
      </c>
    </row>
    <row r="10" spans="1:19" x14ac:dyDescent="0.55000000000000004">
      <c r="A10" s="2" t="s">
        <v>48</v>
      </c>
      <c r="B10" s="3"/>
      <c r="C10" s="4">
        <v>21</v>
      </c>
      <c r="D10" s="3"/>
      <c r="E10" s="40" t="s">
        <v>110</v>
      </c>
      <c r="F10" s="3"/>
      <c r="G10" s="9">
        <v>0</v>
      </c>
      <c r="H10" s="3"/>
      <c r="I10" s="4">
        <v>1000561768</v>
      </c>
      <c r="J10" s="3"/>
      <c r="K10" s="9">
        <v>0</v>
      </c>
      <c r="L10" s="3"/>
      <c r="M10" s="4">
        <v>1000561768</v>
      </c>
      <c r="N10" s="3"/>
      <c r="O10" s="4">
        <v>2767782472</v>
      </c>
      <c r="P10" s="3"/>
      <c r="Q10" s="9">
        <v>0</v>
      </c>
      <c r="R10" s="3"/>
      <c r="S10" s="4">
        <v>2767782472</v>
      </c>
    </row>
    <row r="11" spans="1:19" x14ac:dyDescent="0.55000000000000004">
      <c r="A11" s="2" t="s">
        <v>48</v>
      </c>
      <c r="B11" s="3"/>
      <c r="C11" s="4">
        <v>21</v>
      </c>
      <c r="D11" s="3"/>
      <c r="E11" s="40" t="s">
        <v>110</v>
      </c>
      <c r="F11" s="3"/>
      <c r="G11" s="9">
        <v>0</v>
      </c>
      <c r="H11" s="3"/>
      <c r="I11" s="4">
        <v>192763378</v>
      </c>
      <c r="J11" s="3"/>
      <c r="K11" s="9">
        <v>0</v>
      </c>
      <c r="L11" s="3"/>
      <c r="M11" s="4">
        <v>192763378</v>
      </c>
      <c r="N11" s="3"/>
      <c r="O11" s="4">
        <v>319868198</v>
      </c>
      <c r="P11" s="3"/>
      <c r="Q11" s="9">
        <v>0</v>
      </c>
      <c r="R11" s="3"/>
      <c r="S11" s="4">
        <v>319868198</v>
      </c>
    </row>
    <row r="12" spans="1:19" x14ac:dyDescent="0.55000000000000004">
      <c r="A12" s="2" t="s">
        <v>48</v>
      </c>
      <c r="B12" s="3"/>
      <c r="C12" s="4">
        <v>17</v>
      </c>
      <c r="D12" s="3"/>
      <c r="E12" s="40" t="s">
        <v>110</v>
      </c>
      <c r="F12" s="3"/>
      <c r="G12" s="9">
        <v>0</v>
      </c>
      <c r="H12" s="3"/>
      <c r="I12" s="4">
        <v>175535029</v>
      </c>
      <c r="J12" s="3"/>
      <c r="K12" s="9">
        <v>0</v>
      </c>
      <c r="L12" s="3"/>
      <c r="M12" s="4">
        <v>175535029</v>
      </c>
      <c r="N12" s="3"/>
      <c r="O12" s="4">
        <v>263726823</v>
      </c>
      <c r="P12" s="3"/>
      <c r="Q12" s="9">
        <v>0</v>
      </c>
      <c r="R12" s="3"/>
      <c r="S12" s="4">
        <v>263726823</v>
      </c>
    </row>
    <row r="13" spans="1:19" x14ac:dyDescent="0.55000000000000004">
      <c r="A13" s="2" t="s">
        <v>48</v>
      </c>
      <c r="B13" s="3"/>
      <c r="C13" s="4">
        <v>17</v>
      </c>
      <c r="D13" s="3"/>
      <c r="E13" s="40" t="s">
        <v>110</v>
      </c>
      <c r="F13" s="3"/>
      <c r="G13" s="9">
        <v>0</v>
      </c>
      <c r="H13" s="3"/>
      <c r="I13" s="4">
        <v>60901030</v>
      </c>
      <c r="J13" s="3"/>
      <c r="K13" s="9">
        <v>0</v>
      </c>
      <c r="L13" s="3"/>
      <c r="M13" s="4">
        <v>60901030</v>
      </c>
      <c r="N13" s="3"/>
      <c r="O13" s="4">
        <v>183576886</v>
      </c>
      <c r="P13" s="3"/>
      <c r="Q13" s="9">
        <v>0</v>
      </c>
      <c r="R13" s="3"/>
      <c r="S13" s="4">
        <v>183576886</v>
      </c>
    </row>
    <row r="14" spans="1:19" x14ac:dyDescent="0.55000000000000004">
      <c r="A14" s="2" t="s">
        <v>48</v>
      </c>
      <c r="B14" s="3"/>
      <c r="C14" s="4">
        <v>25</v>
      </c>
      <c r="D14" s="3"/>
      <c r="E14" s="40" t="s">
        <v>110</v>
      </c>
      <c r="F14" s="3"/>
      <c r="G14" s="9">
        <v>0</v>
      </c>
      <c r="H14" s="3"/>
      <c r="I14" s="4">
        <v>139883326</v>
      </c>
      <c r="J14" s="3"/>
      <c r="K14" s="9">
        <v>0</v>
      </c>
      <c r="L14" s="3"/>
      <c r="M14" s="4">
        <v>139883326</v>
      </c>
      <c r="N14" s="3"/>
      <c r="O14" s="4">
        <v>503004998</v>
      </c>
      <c r="P14" s="3"/>
      <c r="Q14" s="9">
        <v>0</v>
      </c>
      <c r="R14" s="3"/>
      <c r="S14" s="4">
        <v>503004998</v>
      </c>
    </row>
    <row r="15" spans="1:19" x14ac:dyDescent="0.55000000000000004">
      <c r="A15" s="2" t="s">
        <v>48</v>
      </c>
      <c r="B15" s="3"/>
      <c r="C15" s="4">
        <v>17</v>
      </c>
      <c r="D15" s="3"/>
      <c r="E15" s="40" t="s">
        <v>110</v>
      </c>
      <c r="F15" s="3"/>
      <c r="G15" s="9">
        <v>0</v>
      </c>
      <c r="H15" s="3"/>
      <c r="I15" s="4">
        <v>9094759</v>
      </c>
      <c r="J15" s="3"/>
      <c r="K15" s="9">
        <v>0</v>
      </c>
      <c r="L15" s="3"/>
      <c r="M15" s="4">
        <v>9094759</v>
      </c>
      <c r="N15" s="3"/>
      <c r="O15" s="4">
        <v>19715434</v>
      </c>
      <c r="P15" s="3"/>
      <c r="Q15" s="9">
        <v>0</v>
      </c>
      <c r="R15" s="3"/>
      <c r="S15" s="4">
        <v>19715434</v>
      </c>
    </row>
    <row r="16" spans="1:19" s="3" customFormat="1" ht="21.75" thickBot="1" x14ac:dyDescent="0.6">
      <c r="A16" s="21" t="s">
        <v>99</v>
      </c>
      <c r="I16" s="16">
        <f>SUM(I7:I15)</f>
        <v>4513687112</v>
      </c>
      <c r="M16" s="16">
        <f>SUM(M7:M15)</f>
        <v>4513687112</v>
      </c>
      <c r="O16" s="16">
        <f>SUM(O7:O15)</f>
        <v>15268999338</v>
      </c>
      <c r="Q16" s="22">
        <v>0</v>
      </c>
      <c r="S16" s="16">
        <f>SUM(S7:S15)</f>
        <v>15268999338</v>
      </c>
    </row>
    <row r="17" spans="1:1" ht="23.25" thickTop="1" x14ac:dyDescent="0.55000000000000004">
      <c r="A17" s="20"/>
    </row>
  </sheetData>
  <mergeCells count="16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6"/>
    <mergeCell ref="C6"/>
    <mergeCell ref="E6"/>
    <mergeCell ref="G6"/>
    <mergeCell ref="A5:G5"/>
  </mergeCells>
  <pageMargins left="0.7" right="0.7" top="0.75" bottom="0.75" header="0.3" footer="0.3"/>
  <pageSetup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2"/>
  <sheetViews>
    <sheetView rightToLeft="1" view="pageBreakPreview" zoomScale="60" zoomScaleNormal="100" workbookViewId="0">
      <selection activeCell="G7" sqref="G7"/>
    </sheetView>
  </sheetViews>
  <sheetFormatPr defaultRowHeight="22.5" x14ac:dyDescent="0.55000000000000004"/>
  <cols>
    <col min="1" max="1" width="30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5" spans="1:19" x14ac:dyDescent="0.55000000000000004">
      <c r="A5" s="35" t="s">
        <v>3</v>
      </c>
      <c r="C5" s="30" t="s">
        <v>80</v>
      </c>
      <c r="D5" s="30" t="s">
        <v>80</v>
      </c>
      <c r="E5" s="30" t="s">
        <v>80</v>
      </c>
      <c r="F5" s="30" t="s">
        <v>80</v>
      </c>
      <c r="G5" s="30" t="s">
        <v>80</v>
      </c>
      <c r="I5" s="30" t="s">
        <v>73</v>
      </c>
      <c r="J5" s="30" t="s">
        <v>73</v>
      </c>
      <c r="K5" s="30" t="s">
        <v>73</v>
      </c>
      <c r="L5" s="30" t="s">
        <v>73</v>
      </c>
      <c r="M5" s="30" t="s">
        <v>73</v>
      </c>
      <c r="O5" s="30" t="s">
        <v>74</v>
      </c>
      <c r="P5" s="30" t="s">
        <v>74</v>
      </c>
      <c r="Q5" s="30" t="s">
        <v>74</v>
      </c>
      <c r="R5" s="30" t="s">
        <v>74</v>
      </c>
      <c r="S5" s="30" t="s">
        <v>74</v>
      </c>
    </row>
    <row r="6" spans="1:19" x14ac:dyDescent="0.55000000000000004">
      <c r="A6" s="30" t="s">
        <v>3</v>
      </c>
      <c r="C6" s="30" t="s">
        <v>81</v>
      </c>
      <c r="E6" s="30" t="s">
        <v>82</v>
      </c>
      <c r="G6" s="30" t="s">
        <v>83</v>
      </c>
      <c r="I6" s="30" t="s">
        <v>84</v>
      </c>
      <c r="K6" s="30" t="s">
        <v>78</v>
      </c>
      <c r="M6" s="30" t="s">
        <v>85</v>
      </c>
      <c r="O6" s="30" t="s">
        <v>84</v>
      </c>
      <c r="Q6" s="30" t="s">
        <v>78</v>
      </c>
      <c r="S6" s="30" t="s">
        <v>85</v>
      </c>
    </row>
    <row r="7" spans="1:19" s="3" customFormat="1" ht="21" x14ac:dyDescent="0.55000000000000004">
      <c r="A7" s="2" t="s">
        <v>21</v>
      </c>
      <c r="C7" s="3" t="s">
        <v>86</v>
      </c>
      <c r="E7" s="15">
        <v>130552766</v>
      </c>
      <c r="G7" s="4">
        <v>300</v>
      </c>
      <c r="I7" s="4">
        <v>39165829800</v>
      </c>
      <c r="K7" s="4">
        <v>5350270067</v>
      </c>
      <c r="M7" s="4">
        <v>33815559733</v>
      </c>
      <c r="O7" s="4">
        <v>39165829800</v>
      </c>
      <c r="Q7" s="4">
        <v>5350270067</v>
      </c>
      <c r="S7" s="4">
        <v>33815559733</v>
      </c>
    </row>
    <row r="8" spans="1:19" s="3" customFormat="1" ht="21" x14ac:dyDescent="0.55000000000000004">
      <c r="A8" s="2" t="s">
        <v>18</v>
      </c>
      <c r="C8" s="3" t="s">
        <v>87</v>
      </c>
      <c r="E8" s="15">
        <v>49982</v>
      </c>
      <c r="G8" s="4">
        <v>39</v>
      </c>
      <c r="I8" s="9">
        <v>0</v>
      </c>
      <c r="J8" s="10"/>
      <c r="K8" s="9">
        <v>0</v>
      </c>
      <c r="L8" s="10"/>
      <c r="M8" s="9">
        <v>0</v>
      </c>
      <c r="O8" s="4">
        <v>1949298</v>
      </c>
      <c r="Q8" s="4">
        <v>205441</v>
      </c>
      <c r="S8" s="4">
        <v>1743857</v>
      </c>
    </row>
    <row r="9" spans="1:19" s="3" customFormat="1" ht="21" x14ac:dyDescent="0.55000000000000004">
      <c r="A9" s="2" t="s">
        <v>23</v>
      </c>
      <c r="C9" s="3" t="s">
        <v>88</v>
      </c>
      <c r="E9" s="15">
        <v>4583129</v>
      </c>
      <c r="G9" s="4">
        <v>500</v>
      </c>
      <c r="I9" s="9">
        <v>0</v>
      </c>
      <c r="J9" s="10"/>
      <c r="K9" s="9">
        <v>0</v>
      </c>
      <c r="L9" s="10"/>
      <c r="M9" s="9">
        <v>0</v>
      </c>
      <c r="O9" s="4">
        <v>2291564500</v>
      </c>
      <c r="Q9" s="4">
        <v>249022272</v>
      </c>
      <c r="S9" s="4">
        <v>2042542228</v>
      </c>
    </row>
    <row r="10" spans="1:19" s="3" customFormat="1" ht="21" x14ac:dyDescent="0.55000000000000004">
      <c r="A10" s="2" t="s">
        <v>25</v>
      </c>
      <c r="C10" s="3" t="s">
        <v>89</v>
      </c>
      <c r="E10" s="15">
        <v>26270018</v>
      </c>
      <c r="G10" s="4">
        <v>250</v>
      </c>
      <c r="I10" s="9">
        <v>0</v>
      </c>
      <c r="J10" s="10"/>
      <c r="K10" s="9">
        <v>0</v>
      </c>
      <c r="L10" s="10"/>
      <c r="M10" s="9">
        <v>0</v>
      </c>
      <c r="O10" s="4">
        <v>6567504500</v>
      </c>
      <c r="Q10" s="4">
        <v>702943907</v>
      </c>
      <c r="S10" s="4">
        <v>5864560593</v>
      </c>
    </row>
    <row r="11" spans="1:19" ht="23.25" thickBot="1" x14ac:dyDescent="0.6">
      <c r="A11" s="19" t="s">
        <v>99</v>
      </c>
      <c r="I11" s="16">
        <f>SUM(I7:I10)</f>
        <v>39165829800</v>
      </c>
      <c r="K11" s="16">
        <f>SUM(K7:K10)</f>
        <v>5350270067</v>
      </c>
      <c r="M11" s="16">
        <f>SUM(M7:M10)</f>
        <v>33815559733</v>
      </c>
      <c r="O11" s="16">
        <f>SUM(O7:O10)</f>
        <v>48026848098</v>
      </c>
      <c r="Q11" s="16">
        <f>SUM(Q7:Q10)</f>
        <v>6302441687</v>
      </c>
      <c r="S11" s="16">
        <f>SUM(S7:S10)</f>
        <v>41724406411</v>
      </c>
    </row>
    <row r="12" spans="1:19" ht="23.25" thickTop="1" x14ac:dyDescent="0.55000000000000004"/>
  </sheetData>
  <mergeCells count="16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0"/>
  <sheetViews>
    <sheetView rightToLeft="1" view="pageBreakPreview" zoomScale="60" zoomScaleNormal="100" workbookViewId="0">
      <selection activeCell="K21" sqref="K21"/>
    </sheetView>
  </sheetViews>
  <sheetFormatPr defaultRowHeight="22.5" x14ac:dyDescent="0.55000000000000004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4" x14ac:dyDescent="0.55000000000000004">
      <c r="A5" s="38" t="s">
        <v>3</v>
      </c>
      <c r="C5" s="37" t="s">
        <v>73</v>
      </c>
      <c r="D5" s="37" t="s">
        <v>73</v>
      </c>
      <c r="E5" s="37" t="s">
        <v>73</v>
      </c>
      <c r="F5" s="37" t="s">
        <v>73</v>
      </c>
      <c r="G5" s="37" t="s">
        <v>73</v>
      </c>
      <c r="H5" s="37" t="s">
        <v>73</v>
      </c>
      <c r="I5" s="37" t="s">
        <v>73</v>
      </c>
      <c r="K5" s="37" t="s">
        <v>74</v>
      </c>
      <c r="L5" s="37" t="s">
        <v>74</v>
      </c>
      <c r="M5" s="37" t="s">
        <v>74</v>
      </c>
      <c r="N5" s="37" t="s">
        <v>74</v>
      </c>
      <c r="O5" s="37" t="s">
        <v>74</v>
      </c>
      <c r="P5" s="37" t="s">
        <v>74</v>
      </c>
      <c r="Q5" s="37" t="s">
        <v>74</v>
      </c>
    </row>
    <row r="6" spans="1:17" ht="24" x14ac:dyDescent="0.55000000000000004">
      <c r="A6" s="37" t="s">
        <v>3</v>
      </c>
      <c r="C6" s="37" t="s">
        <v>7</v>
      </c>
      <c r="E6" s="37" t="s">
        <v>90</v>
      </c>
      <c r="G6" s="37" t="s">
        <v>91</v>
      </c>
      <c r="I6" s="37" t="s">
        <v>92</v>
      </c>
      <c r="K6" s="37" t="s">
        <v>7</v>
      </c>
      <c r="M6" s="37" t="s">
        <v>90</v>
      </c>
      <c r="O6" s="37" t="s">
        <v>91</v>
      </c>
      <c r="Q6" s="37" t="s">
        <v>92</v>
      </c>
    </row>
    <row r="7" spans="1:17" s="3" customFormat="1" ht="21" x14ac:dyDescent="0.55000000000000004">
      <c r="A7" s="2" t="s">
        <v>16</v>
      </c>
      <c r="C7" s="4">
        <v>94717607</v>
      </c>
      <c r="E7" s="4">
        <v>449566702688</v>
      </c>
      <c r="G7" s="4">
        <v>576224517369</v>
      </c>
      <c r="I7" s="4">
        <v>-126657814680</v>
      </c>
      <c r="K7" s="4">
        <v>94717607</v>
      </c>
      <c r="M7" s="4">
        <v>449566702688</v>
      </c>
      <c r="O7" s="4">
        <v>336302472285</v>
      </c>
      <c r="Q7" s="4">
        <v>113264230403</v>
      </c>
    </row>
    <row r="8" spans="1:17" s="3" customFormat="1" ht="21" x14ac:dyDescent="0.55000000000000004">
      <c r="A8" s="2" t="s">
        <v>24</v>
      </c>
      <c r="C8" s="4">
        <v>7772588</v>
      </c>
      <c r="E8" s="4">
        <v>42328410540</v>
      </c>
      <c r="G8" s="4">
        <v>45087071653</v>
      </c>
      <c r="I8" s="23">
        <v>-2758661112</v>
      </c>
      <c r="K8" s="4">
        <v>7772588</v>
      </c>
      <c r="M8" s="4">
        <v>42328410540</v>
      </c>
      <c r="O8" s="4">
        <v>34453013455</v>
      </c>
      <c r="Q8" s="4">
        <v>7875397085</v>
      </c>
    </row>
    <row r="9" spans="1:17" s="3" customFormat="1" ht="21" x14ac:dyDescent="0.55000000000000004">
      <c r="A9" s="2" t="s">
        <v>20</v>
      </c>
      <c r="C9" s="4">
        <v>7640625</v>
      </c>
      <c r="E9" s="4">
        <v>108490765556</v>
      </c>
      <c r="G9" s="4">
        <v>133894604950</v>
      </c>
      <c r="I9" s="23">
        <v>-25403839393</v>
      </c>
      <c r="K9" s="4">
        <v>7640625</v>
      </c>
      <c r="M9" s="4">
        <v>108490765556</v>
      </c>
      <c r="O9" s="4">
        <v>108235663843</v>
      </c>
      <c r="Q9" s="4">
        <v>255101713</v>
      </c>
    </row>
    <row r="10" spans="1:17" s="3" customFormat="1" ht="21" x14ac:dyDescent="0.55000000000000004">
      <c r="A10" s="2" t="s">
        <v>19</v>
      </c>
      <c r="C10" s="4">
        <v>17907250</v>
      </c>
      <c r="E10" s="4">
        <v>45771932373</v>
      </c>
      <c r="G10" s="4">
        <v>61949881629</v>
      </c>
      <c r="I10" s="23">
        <v>-16177949255</v>
      </c>
      <c r="K10" s="4">
        <v>17907250</v>
      </c>
      <c r="M10" s="4">
        <v>45771932373</v>
      </c>
      <c r="O10" s="4">
        <v>57027169489</v>
      </c>
      <c r="Q10" s="23">
        <v>-11255237115</v>
      </c>
    </row>
    <row r="11" spans="1:17" s="3" customFormat="1" ht="21" x14ac:dyDescent="0.55000000000000004">
      <c r="A11" s="2" t="s">
        <v>15</v>
      </c>
      <c r="C11" s="4">
        <v>3717572599</v>
      </c>
      <c r="E11" s="4">
        <v>3287551310784</v>
      </c>
      <c r="G11" s="4">
        <v>3480718165577</v>
      </c>
      <c r="I11" s="23">
        <v>-193166854792</v>
      </c>
      <c r="K11" s="4">
        <v>3717572599</v>
      </c>
      <c r="M11" s="4">
        <v>3287551310784</v>
      </c>
      <c r="O11" s="4">
        <v>3480718165578</v>
      </c>
      <c r="Q11" s="23">
        <v>-193166854793</v>
      </c>
    </row>
    <row r="12" spans="1:17" s="3" customFormat="1" ht="21" x14ac:dyDescent="0.55000000000000004">
      <c r="A12" s="2" t="s">
        <v>25</v>
      </c>
      <c r="C12" s="4">
        <v>22135157</v>
      </c>
      <c r="E12" s="4">
        <v>81970546844</v>
      </c>
      <c r="G12" s="4">
        <v>99788035023</v>
      </c>
      <c r="I12" s="23">
        <v>-17817488178</v>
      </c>
      <c r="K12" s="4">
        <v>22135157</v>
      </c>
      <c r="M12" s="4">
        <v>81970546844</v>
      </c>
      <c r="O12" s="4">
        <v>73712138973</v>
      </c>
      <c r="Q12" s="4">
        <v>8258407871</v>
      </c>
    </row>
    <row r="13" spans="1:17" s="3" customFormat="1" ht="21" x14ac:dyDescent="0.55000000000000004">
      <c r="A13" s="2" t="s">
        <v>23</v>
      </c>
      <c r="C13" s="4">
        <v>4455008</v>
      </c>
      <c r="E13" s="4">
        <v>32674906903</v>
      </c>
      <c r="G13" s="4">
        <v>42422383001</v>
      </c>
      <c r="I13" s="23">
        <v>-9747476097</v>
      </c>
      <c r="K13" s="4">
        <v>4455008</v>
      </c>
      <c r="M13" s="4">
        <v>32674906903</v>
      </c>
      <c r="O13" s="4">
        <v>36812879176</v>
      </c>
      <c r="Q13" s="23">
        <v>-4137972272</v>
      </c>
    </row>
    <row r="14" spans="1:17" s="3" customFormat="1" ht="21" x14ac:dyDescent="0.55000000000000004">
      <c r="A14" s="2" t="s">
        <v>18</v>
      </c>
      <c r="C14" s="4">
        <v>1207236</v>
      </c>
      <c r="E14" s="4">
        <v>57348381520</v>
      </c>
      <c r="G14" s="4">
        <v>73721965508</v>
      </c>
      <c r="I14" s="23">
        <v>-16373583987</v>
      </c>
      <c r="K14" s="4">
        <v>1207236</v>
      </c>
      <c r="M14" s="4">
        <v>57348381520</v>
      </c>
      <c r="O14" s="4">
        <v>34412123723</v>
      </c>
      <c r="Q14" s="4">
        <v>22936257797</v>
      </c>
    </row>
    <row r="15" spans="1:17" s="3" customFormat="1" ht="21" x14ac:dyDescent="0.55000000000000004">
      <c r="A15" s="2" t="s">
        <v>17</v>
      </c>
      <c r="C15" s="4">
        <v>95370316</v>
      </c>
      <c r="E15" s="4">
        <v>2291912921164</v>
      </c>
      <c r="G15" s="4">
        <v>2056235211137</v>
      </c>
      <c r="I15" s="23">
        <v>235677710027</v>
      </c>
      <c r="K15" s="4">
        <v>95370316</v>
      </c>
      <c r="M15" s="4">
        <v>2291912921164</v>
      </c>
      <c r="O15" s="4">
        <v>1291331273350</v>
      </c>
      <c r="Q15" s="4">
        <v>1000581647814</v>
      </c>
    </row>
    <row r="16" spans="1:17" s="3" customFormat="1" ht="21" x14ac:dyDescent="0.55000000000000004">
      <c r="A16" s="2" t="s">
        <v>21</v>
      </c>
      <c r="C16" s="4">
        <v>132308757</v>
      </c>
      <c r="E16" s="4">
        <v>575634513008</v>
      </c>
      <c r="G16" s="4">
        <v>676217011018</v>
      </c>
      <c r="I16" s="23">
        <v>-100582498009</v>
      </c>
      <c r="K16" s="4">
        <v>132308757</v>
      </c>
      <c r="M16" s="4">
        <v>575634513008</v>
      </c>
      <c r="O16" s="4">
        <v>431276164915</v>
      </c>
      <c r="Q16" s="4">
        <v>144358348093</v>
      </c>
    </row>
    <row r="17" spans="1:17" s="3" customFormat="1" ht="21" x14ac:dyDescent="0.55000000000000004">
      <c r="A17" s="2" t="s">
        <v>22</v>
      </c>
      <c r="C17" s="4">
        <v>1736320</v>
      </c>
      <c r="E17" s="4">
        <v>58278663328</v>
      </c>
      <c r="G17" s="4">
        <v>66762815268</v>
      </c>
      <c r="I17" s="23">
        <v>-8484151939</v>
      </c>
      <c r="K17" s="4">
        <v>1736320</v>
      </c>
      <c r="M17" s="4">
        <v>58278663328</v>
      </c>
      <c r="O17" s="4">
        <v>65310277210</v>
      </c>
      <c r="Q17" s="23">
        <v>-7031613881</v>
      </c>
    </row>
    <row r="18" spans="1:17" s="3" customFormat="1" ht="21" x14ac:dyDescent="0.55000000000000004">
      <c r="A18" s="2" t="s">
        <v>35</v>
      </c>
      <c r="C18" s="4">
        <v>0</v>
      </c>
      <c r="E18" s="9">
        <v>0</v>
      </c>
      <c r="F18" s="10"/>
      <c r="G18" s="9">
        <v>0</v>
      </c>
      <c r="H18" s="10"/>
      <c r="I18" s="9">
        <v>0</v>
      </c>
      <c r="K18" s="4">
        <v>1000</v>
      </c>
      <c r="M18" s="4">
        <v>809712532</v>
      </c>
      <c r="O18" s="4">
        <v>800029557</v>
      </c>
      <c r="Q18" s="4">
        <v>9682975</v>
      </c>
    </row>
    <row r="19" spans="1:17" s="3" customFormat="1" ht="19.5" thickBot="1" x14ac:dyDescent="0.5">
      <c r="A19" s="18" t="s">
        <v>99</v>
      </c>
      <c r="E19" s="16">
        <f>SUM(E7:E18)</f>
        <v>7031529054708</v>
      </c>
      <c r="G19" s="16">
        <f>SUM(G7:G18)</f>
        <v>7313021662133</v>
      </c>
      <c r="I19" s="16">
        <f>SUM(I7:I18)</f>
        <v>-281492607415</v>
      </c>
      <c r="M19" s="16">
        <f>SUM(M7:M18)</f>
        <v>7032338767240</v>
      </c>
      <c r="O19" s="16">
        <f>SUM(O7:O18)</f>
        <v>5950391371554</v>
      </c>
      <c r="Q19" s="16">
        <f>SUM(Q7:Q18)</f>
        <v>1081947395690</v>
      </c>
    </row>
    <row r="20" spans="1:17" ht="23.25" thickTop="1" x14ac:dyDescent="0.55000000000000004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rightToLeft="1" view="pageBreakPreview" zoomScale="60" zoomScaleNormal="100" workbookViewId="0">
      <selection activeCell="I26" sqref="I26"/>
    </sheetView>
  </sheetViews>
  <sheetFormatPr defaultRowHeight="22.5" x14ac:dyDescent="0.55000000000000004"/>
  <cols>
    <col min="1" max="1" width="31.855468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4" x14ac:dyDescent="0.55000000000000004">
      <c r="A5" s="38" t="s">
        <v>3</v>
      </c>
      <c r="C5" s="37" t="s">
        <v>73</v>
      </c>
      <c r="D5" s="37" t="s">
        <v>73</v>
      </c>
      <c r="E5" s="37" t="s">
        <v>73</v>
      </c>
      <c r="F5" s="37" t="s">
        <v>73</v>
      </c>
      <c r="G5" s="37" t="s">
        <v>73</v>
      </c>
      <c r="H5" s="37" t="s">
        <v>73</v>
      </c>
      <c r="I5" s="37" t="s">
        <v>73</v>
      </c>
      <c r="K5" s="37" t="s">
        <v>74</v>
      </c>
      <c r="L5" s="37" t="s">
        <v>74</v>
      </c>
      <c r="M5" s="37" t="s">
        <v>74</v>
      </c>
      <c r="N5" s="37" t="s">
        <v>74</v>
      </c>
      <c r="O5" s="37" t="s">
        <v>74</v>
      </c>
      <c r="P5" s="37" t="s">
        <v>74</v>
      </c>
      <c r="Q5" s="37" t="s">
        <v>74</v>
      </c>
    </row>
    <row r="6" spans="1:17" ht="24" x14ac:dyDescent="0.55000000000000004">
      <c r="A6" s="37" t="s">
        <v>3</v>
      </c>
      <c r="C6" s="37" t="s">
        <v>7</v>
      </c>
      <c r="E6" s="37" t="s">
        <v>90</v>
      </c>
      <c r="G6" s="37" t="s">
        <v>91</v>
      </c>
      <c r="I6" s="37" t="s">
        <v>93</v>
      </c>
      <c r="K6" s="37" t="s">
        <v>7</v>
      </c>
      <c r="M6" s="37" t="s">
        <v>90</v>
      </c>
      <c r="O6" s="37" t="s">
        <v>91</v>
      </c>
      <c r="Q6" s="37" t="s">
        <v>93</v>
      </c>
    </row>
    <row r="7" spans="1:17" s="3" customFormat="1" ht="21" x14ac:dyDescent="0.55000000000000004">
      <c r="A7" s="2" t="s">
        <v>23</v>
      </c>
      <c r="C7" s="4">
        <v>894992</v>
      </c>
      <c r="E7" s="4">
        <v>7742271407</v>
      </c>
      <c r="G7" s="4">
        <v>7446307671</v>
      </c>
      <c r="I7" s="4">
        <v>295963736</v>
      </c>
      <c r="K7" s="4">
        <v>6575162</v>
      </c>
      <c r="M7" s="4">
        <v>56599374628</v>
      </c>
      <c r="O7" s="4">
        <v>46238255999</v>
      </c>
      <c r="Q7" s="4">
        <v>10361118629</v>
      </c>
    </row>
    <row r="8" spans="1:17" s="3" customFormat="1" ht="21" x14ac:dyDescent="0.55000000000000004">
      <c r="A8" s="2" t="s">
        <v>18</v>
      </c>
      <c r="C8" s="4">
        <v>46000</v>
      </c>
      <c r="E8" s="4">
        <v>2393544511</v>
      </c>
      <c r="G8" s="4">
        <v>1290874944</v>
      </c>
      <c r="I8" s="4">
        <v>1102669567</v>
      </c>
      <c r="K8" s="4">
        <v>680931</v>
      </c>
      <c r="M8" s="4">
        <v>21917763664</v>
      </c>
      <c r="O8" s="4">
        <v>17262480345</v>
      </c>
      <c r="Q8" s="4">
        <v>4655283319</v>
      </c>
    </row>
    <row r="9" spans="1:17" s="3" customFormat="1" ht="21" x14ac:dyDescent="0.55000000000000004">
      <c r="A9" s="2" t="s">
        <v>24</v>
      </c>
      <c r="C9" s="4">
        <v>8521000</v>
      </c>
      <c r="E9" s="4">
        <v>43581293430</v>
      </c>
      <c r="G9" s="4">
        <v>33871892304</v>
      </c>
      <c r="I9" s="4">
        <v>9709401126</v>
      </c>
      <c r="K9" s="4">
        <v>21946140</v>
      </c>
      <c r="M9" s="4">
        <v>98472312015</v>
      </c>
      <c r="O9" s="4">
        <v>74618680944</v>
      </c>
      <c r="Q9" s="4">
        <v>23853631071</v>
      </c>
    </row>
    <row r="10" spans="1:17" s="3" customFormat="1" ht="21" x14ac:dyDescent="0.55000000000000004">
      <c r="A10" s="2" t="s">
        <v>20</v>
      </c>
      <c r="C10" s="4">
        <v>209727</v>
      </c>
      <c r="E10" s="4">
        <v>3305787559</v>
      </c>
      <c r="G10" s="4">
        <v>2969019858</v>
      </c>
      <c r="I10" s="4">
        <v>336767701</v>
      </c>
      <c r="K10" s="4">
        <v>5637648</v>
      </c>
      <c r="M10" s="4">
        <v>88011252942</v>
      </c>
      <c r="O10" s="4">
        <v>70369375990</v>
      </c>
      <c r="Q10" s="4">
        <v>17641876952</v>
      </c>
    </row>
    <row r="11" spans="1:17" s="3" customFormat="1" ht="21" x14ac:dyDescent="0.55000000000000004">
      <c r="A11" s="2" t="s">
        <v>16</v>
      </c>
      <c r="C11" s="4">
        <v>4752313</v>
      </c>
      <c r="E11" s="4">
        <v>26532349195</v>
      </c>
      <c r="G11" s="4">
        <v>16295989761</v>
      </c>
      <c r="I11" s="4">
        <v>10236359434</v>
      </c>
      <c r="K11" s="4">
        <v>24718430</v>
      </c>
      <c r="M11" s="4">
        <v>133093727981</v>
      </c>
      <c r="O11" s="4">
        <v>81106741288</v>
      </c>
      <c r="Q11" s="4">
        <v>51986986693</v>
      </c>
    </row>
    <row r="12" spans="1:17" s="3" customFormat="1" ht="21" x14ac:dyDescent="0.55000000000000004">
      <c r="A12" s="2" t="s">
        <v>21</v>
      </c>
      <c r="C12" s="4">
        <v>1800000</v>
      </c>
      <c r="E12" s="4">
        <v>9369061050</v>
      </c>
      <c r="G12" s="4">
        <v>5803636972</v>
      </c>
      <c r="I12" s="4">
        <v>3565424078</v>
      </c>
      <c r="K12" s="4">
        <v>6882000</v>
      </c>
      <c r="M12" s="4">
        <v>31693459783</v>
      </c>
      <c r="O12" s="4">
        <v>22074261536</v>
      </c>
      <c r="Q12" s="4">
        <v>9619198247</v>
      </c>
    </row>
    <row r="13" spans="1:17" s="3" customFormat="1" ht="21" x14ac:dyDescent="0.55000000000000004">
      <c r="A13" s="2" t="s">
        <v>15</v>
      </c>
      <c r="C13" s="4">
        <v>304250184</v>
      </c>
      <c r="E13" s="4">
        <v>243215166388</v>
      </c>
      <c r="G13" s="4">
        <v>284865761653</v>
      </c>
      <c r="I13" s="23">
        <v>-41650595265</v>
      </c>
      <c r="K13" s="4">
        <v>304250185</v>
      </c>
      <c r="M13" s="4">
        <v>243215166389</v>
      </c>
      <c r="O13" s="4">
        <v>284865762589</v>
      </c>
      <c r="Q13" s="23">
        <v>-41650596200</v>
      </c>
    </row>
    <row r="14" spans="1:17" s="3" customFormat="1" ht="21" x14ac:dyDescent="0.55000000000000004">
      <c r="A14" s="2" t="s">
        <v>19</v>
      </c>
      <c r="C14" s="4">
        <v>2510000</v>
      </c>
      <c r="E14" s="4">
        <v>9148582748</v>
      </c>
      <c r="G14" s="4">
        <v>8314352058</v>
      </c>
      <c r="I14" s="4">
        <v>834230690</v>
      </c>
      <c r="K14" s="4">
        <v>18511023</v>
      </c>
      <c r="M14" s="4">
        <v>63119035462</v>
      </c>
      <c r="O14" s="4">
        <v>49856739854</v>
      </c>
      <c r="Q14" s="4">
        <v>13262295608</v>
      </c>
    </row>
    <row r="15" spans="1:17" s="3" customFormat="1" ht="21" x14ac:dyDescent="0.55000000000000004">
      <c r="A15" s="2" t="s">
        <v>25</v>
      </c>
      <c r="C15" s="4">
        <v>1200000</v>
      </c>
      <c r="E15" s="4">
        <v>5081612578</v>
      </c>
      <c r="G15" s="4">
        <v>3848302336</v>
      </c>
      <c r="I15" s="4">
        <v>1233310242</v>
      </c>
      <c r="K15" s="4">
        <v>15304373</v>
      </c>
      <c r="M15" s="4">
        <v>65192915855</v>
      </c>
      <c r="O15" s="4">
        <v>43767830022</v>
      </c>
      <c r="Q15" s="4">
        <v>21425085833</v>
      </c>
    </row>
    <row r="16" spans="1:17" s="3" customFormat="1" ht="21" x14ac:dyDescent="0.55000000000000004">
      <c r="A16" s="2" t="s">
        <v>17</v>
      </c>
      <c r="C16" s="4">
        <v>11078351</v>
      </c>
      <c r="E16" s="4">
        <v>247602063371</v>
      </c>
      <c r="G16" s="4">
        <v>146647324250</v>
      </c>
      <c r="I16" s="4">
        <v>100954739121</v>
      </c>
      <c r="K16" s="4">
        <v>14778351</v>
      </c>
      <c r="M16" s="4">
        <v>310043575114</v>
      </c>
      <c r="O16" s="4">
        <v>193963233327</v>
      </c>
      <c r="Q16" s="4">
        <v>116080341787</v>
      </c>
    </row>
    <row r="17" spans="1:17" s="3" customFormat="1" ht="21" x14ac:dyDescent="0.55000000000000004">
      <c r="A17" s="2" t="s">
        <v>22</v>
      </c>
      <c r="C17" s="4">
        <v>0</v>
      </c>
      <c r="E17" s="4">
        <v>0</v>
      </c>
      <c r="G17" s="4">
        <v>0</v>
      </c>
      <c r="I17" s="4">
        <v>0</v>
      </c>
      <c r="K17" s="4">
        <v>100000</v>
      </c>
      <c r="M17" s="4">
        <v>3524919076</v>
      </c>
      <c r="O17" s="4">
        <v>3765593031</v>
      </c>
      <c r="Q17" s="23">
        <v>-240673955</v>
      </c>
    </row>
    <row r="18" spans="1:17" s="3" customFormat="1" ht="21.75" thickBot="1" x14ac:dyDescent="0.6">
      <c r="A18" s="21" t="s">
        <v>99</v>
      </c>
      <c r="E18" s="16">
        <f>SUM(E7:E17)</f>
        <v>597971732237</v>
      </c>
      <c r="G18" s="16">
        <f>SUM(G7:G17)</f>
        <v>511353461807</v>
      </c>
      <c r="I18" s="16">
        <f>SUM(I7:I17)</f>
        <v>86618270430</v>
      </c>
      <c r="M18" s="16">
        <f>SUM(M7:M17)</f>
        <v>1114883502909</v>
      </c>
      <c r="O18" s="16">
        <f>SUM(O7:O17)</f>
        <v>887888954925</v>
      </c>
      <c r="Q18" s="16">
        <f>SUM(Q7:Q17)</f>
        <v>226994547984</v>
      </c>
    </row>
    <row r="19" spans="1:17" ht="23.25" thickTop="1" x14ac:dyDescent="0.55000000000000004">
      <c r="A19" s="20"/>
    </row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"/>
  <sheetViews>
    <sheetView rightToLeft="1" view="pageBreakPreview" zoomScale="60" zoomScaleNormal="100" workbookViewId="0">
      <selection activeCell="E22" sqref="E22"/>
    </sheetView>
  </sheetViews>
  <sheetFormatPr defaultRowHeight="22.5" x14ac:dyDescent="0.55000000000000004"/>
  <cols>
    <col min="1" max="1" width="31.8554687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1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5" spans="1:21" ht="24" x14ac:dyDescent="0.55000000000000004">
      <c r="A5" s="38" t="s">
        <v>3</v>
      </c>
      <c r="C5" s="37" t="s">
        <v>73</v>
      </c>
      <c r="D5" s="37" t="s">
        <v>73</v>
      </c>
      <c r="E5" s="37" t="s">
        <v>73</v>
      </c>
      <c r="F5" s="37" t="s">
        <v>73</v>
      </c>
      <c r="G5" s="37" t="s">
        <v>73</v>
      </c>
      <c r="H5" s="37" t="s">
        <v>73</v>
      </c>
      <c r="I5" s="37" t="s">
        <v>73</v>
      </c>
      <c r="J5" s="37" t="s">
        <v>73</v>
      </c>
      <c r="K5" s="37" t="s">
        <v>73</v>
      </c>
      <c r="M5" s="37" t="s">
        <v>74</v>
      </c>
      <c r="N5" s="37" t="s">
        <v>74</v>
      </c>
      <c r="O5" s="37" t="s">
        <v>74</v>
      </c>
      <c r="P5" s="37" t="s">
        <v>74</v>
      </c>
      <c r="Q5" s="37" t="s">
        <v>74</v>
      </c>
      <c r="R5" s="37" t="s">
        <v>74</v>
      </c>
      <c r="S5" s="37" t="s">
        <v>74</v>
      </c>
      <c r="T5" s="37" t="s">
        <v>74</v>
      </c>
      <c r="U5" s="37" t="s">
        <v>74</v>
      </c>
    </row>
    <row r="6" spans="1:21" ht="24" x14ac:dyDescent="0.55000000000000004">
      <c r="A6" s="37" t="s">
        <v>3</v>
      </c>
      <c r="C6" s="37" t="s">
        <v>94</v>
      </c>
      <c r="E6" s="37" t="s">
        <v>95</v>
      </c>
      <c r="G6" s="37" t="s">
        <v>96</v>
      </c>
      <c r="I6" s="37" t="s">
        <v>45</v>
      </c>
      <c r="K6" s="37" t="s">
        <v>97</v>
      </c>
      <c r="M6" s="37" t="s">
        <v>94</v>
      </c>
      <c r="O6" s="37" t="s">
        <v>95</v>
      </c>
      <c r="Q6" s="37" t="s">
        <v>96</v>
      </c>
      <c r="S6" s="37" t="s">
        <v>45</v>
      </c>
      <c r="U6" s="37" t="s">
        <v>97</v>
      </c>
    </row>
    <row r="7" spans="1:21" s="3" customFormat="1" ht="21" x14ac:dyDescent="0.55000000000000004">
      <c r="A7" s="2" t="s">
        <v>23</v>
      </c>
      <c r="C7" s="9">
        <v>0</v>
      </c>
      <c r="E7" s="23">
        <v>-9747476097</v>
      </c>
      <c r="G7" s="4">
        <v>295963736</v>
      </c>
      <c r="I7" s="23">
        <v>-9451512361</v>
      </c>
      <c r="K7" s="12">
        <v>6.0199999999999997E-2</v>
      </c>
      <c r="M7" s="4">
        <v>2042542228</v>
      </c>
      <c r="O7" s="23">
        <v>-4137972272</v>
      </c>
      <c r="Q7" s="4">
        <v>10361118629</v>
      </c>
      <c r="S7" s="4">
        <v>8265688585</v>
      </c>
      <c r="U7" s="12">
        <v>6.0000000000000001E-3</v>
      </c>
    </row>
    <row r="8" spans="1:21" s="3" customFormat="1" ht="21" x14ac:dyDescent="0.55000000000000004">
      <c r="A8" s="2" t="s">
        <v>18</v>
      </c>
      <c r="C8" s="9">
        <v>0</v>
      </c>
      <c r="E8" s="23">
        <v>-16373583987</v>
      </c>
      <c r="G8" s="4">
        <v>1102669567</v>
      </c>
      <c r="I8" s="23">
        <v>-15270914420</v>
      </c>
      <c r="K8" s="12">
        <v>9.7199999999999995E-2</v>
      </c>
      <c r="M8" s="4">
        <v>1743857</v>
      </c>
      <c r="O8" s="4">
        <v>22936257797</v>
      </c>
      <c r="Q8" s="4">
        <v>4655283319</v>
      </c>
      <c r="S8" s="4">
        <v>27593284973</v>
      </c>
      <c r="U8" s="12">
        <v>2.0199999999999999E-2</v>
      </c>
    </row>
    <row r="9" spans="1:21" s="3" customFormat="1" ht="21" x14ac:dyDescent="0.55000000000000004">
      <c r="A9" s="2" t="s">
        <v>24</v>
      </c>
      <c r="C9" s="9">
        <v>0</v>
      </c>
      <c r="E9" s="23">
        <v>-2758661112</v>
      </c>
      <c r="G9" s="4">
        <v>9709401126</v>
      </c>
      <c r="I9" s="4">
        <v>6950740014</v>
      </c>
      <c r="K9" s="24">
        <v>-4.4299999999999999E-2</v>
      </c>
      <c r="M9" s="9">
        <v>0</v>
      </c>
      <c r="O9" s="4">
        <v>7875397085</v>
      </c>
      <c r="Q9" s="4">
        <v>23853631071</v>
      </c>
      <c r="S9" s="4">
        <v>31729028156</v>
      </c>
      <c r="U9" s="12">
        <v>2.3199999999999998E-2</v>
      </c>
    </row>
    <row r="10" spans="1:21" s="3" customFormat="1" ht="21" x14ac:dyDescent="0.55000000000000004">
      <c r="A10" s="2" t="s">
        <v>20</v>
      </c>
      <c r="C10" s="9">
        <v>0</v>
      </c>
      <c r="E10" s="23">
        <v>-25403839393</v>
      </c>
      <c r="G10" s="4">
        <v>336767701</v>
      </c>
      <c r="I10" s="23">
        <v>-25067071692</v>
      </c>
      <c r="K10" s="12">
        <v>0.15959999999999999</v>
      </c>
      <c r="M10" s="9">
        <v>0</v>
      </c>
      <c r="O10" s="4">
        <v>255101713</v>
      </c>
      <c r="Q10" s="4">
        <v>17641876952</v>
      </c>
      <c r="S10" s="4">
        <v>17896978665</v>
      </c>
      <c r="U10" s="12">
        <v>1.3100000000000001E-2</v>
      </c>
    </row>
    <row r="11" spans="1:21" s="3" customFormat="1" ht="21" x14ac:dyDescent="0.55000000000000004">
      <c r="A11" s="2" t="s">
        <v>16</v>
      </c>
      <c r="C11" s="9">
        <v>0</v>
      </c>
      <c r="E11" s="23">
        <v>-126657814680</v>
      </c>
      <c r="G11" s="4">
        <v>10236359434</v>
      </c>
      <c r="I11" s="23">
        <v>-116421455246</v>
      </c>
      <c r="K11" s="12">
        <v>0.74129999999999996</v>
      </c>
      <c r="M11" s="9">
        <v>0</v>
      </c>
      <c r="O11" s="4">
        <v>113264230403</v>
      </c>
      <c r="Q11" s="4">
        <v>51986986693</v>
      </c>
      <c r="S11" s="4">
        <v>165251217096</v>
      </c>
      <c r="U11" s="12">
        <v>0.12089999999999999</v>
      </c>
    </row>
    <row r="12" spans="1:21" s="3" customFormat="1" ht="21" x14ac:dyDescent="0.55000000000000004">
      <c r="A12" s="2" t="s">
        <v>21</v>
      </c>
      <c r="C12" s="4">
        <v>33815559733</v>
      </c>
      <c r="E12" s="23">
        <v>-100582498009</v>
      </c>
      <c r="G12" s="4">
        <v>3565424078</v>
      </c>
      <c r="I12" s="23">
        <v>-63201514198</v>
      </c>
      <c r="K12" s="12">
        <v>0.40239999999999998</v>
      </c>
      <c r="M12" s="4">
        <v>33815559733</v>
      </c>
      <c r="O12" s="4">
        <v>144358348093</v>
      </c>
      <c r="Q12" s="4">
        <v>9619198247</v>
      </c>
      <c r="S12" s="4">
        <v>187793106073</v>
      </c>
      <c r="U12" s="12">
        <v>0.13739999999999999</v>
      </c>
    </row>
    <row r="13" spans="1:21" s="3" customFormat="1" ht="21" x14ac:dyDescent="0.55000000000000004">
      <c r="A13" s="2" t="s">
        <v>15</v>
      </c>
      <c r="C13" s="9">
        <v>0</v>
      </c>
      <c r="E13" s="23">
        <v>-193166854792</v>
      </c>
      <c r="G13" s="23">
        <v>-41650595265</v>
      </c>
      <c r="I13" s="23">
        <v>-234817450057</v>
      </c>
      <c r="K13" s="12">
        <v>1.4952000000000001</v>
      </c>
      <c r="M13" s="9">
        <v>0</v>
      </c>
      <c r="O13" s="23">
        <v>-193166854793</v>
      </c>
      <c r="Q13" s="23">
        <v>-41650596200</v>
      </c>
      <c r="S13" s="23">
        <v>-234817450993</v>
      </c>
      <c r="U13" s="24">
        <v>-0.17180000000000001</v>
      </c>
    </row>
    <row r="14" spans="1:21" s="3" customFormat="1" ht="21" x14ac:dyDescent="0.55000000000000004">
      <c r="A14" s="2" t="s">
        <v>19</v>
      </c>
      <c r="C14" s="9">
        <v>0</v>
      </c>
      <c r="E14" s="23">
        <v>-16177949255</v>
      </c>
      <c r="G14" s="4">
        <v>834230690</v>
      </c>
      <c r="I14" s="23">
        <v>-15343718565</v>
      </c>
      <c r="K14" s="12">
        <v>9.7699999999999995E-2</v>
      </c>
      <c r="M14" s="9">
        <v>0</v>
      </c>
      <c r="O14" s="23">
        <v>-11255237115</v>
      </c>
      <c r="Q14" s="4">
        <v>13262295608</v>
      </c>
      <c r="S14" s="4">
        <v>2007058493</v>
      </c>
      <c r="U14" s="12">
        <v>1.5E-3</v>
      </c>
    </row>
    <row r="15" spans="1:21" s="3" customFormat="1" ht="21" x14ac:dyDescent="0.55000000000000004">
      <c r="A15" s="2" t="s">
        <v>25</v>
      </c>
      <c r="C15" s="9">
        <v>0</v>
      </c>
      <c r="E15" s="23">
        <v>-17817488178</v>
      </c>
      <c r="G15" s="4">
        <v>1233310242</v>
      </c>
      <c r="I15" s="23">
        <v>-16584177936</v>
      </c>
      <c r="K15" s="12">
        <v>0.1056</v>
      </c>
      <c r="M15" s="4">
        <v>5864560593</v>
      </c>
      <c r="O15" s="4">
        <v>8258407871</v>
      </c>
      <c r="Q15" s="4">
        <v>21425085833</v>
      </c>
      <c r="S15" s="4">
        <v>35548054297</v>
      </c>
      <c r="U15" s="12">
        <v>2.5999999999999999E-2</v>
      </c>
    </row>
    <row r="16" spans="1:21" s="3" customFormat="1" ht="21" x14ac:dyDescent="0.55000000000000004">
      <c r="A16" s="2" t="s">
        <v>17</v>
      </c>
      <c r="C16" s="9">
        <v>0</v>
      </c>
      <c r="E16" s="4">
        <v>235677710027</v>
      </c>
      <c r="G16" s="4">
        <v>100954739121</v>
      </c>
      <c r="I16" s="4">
        <v>336632449148</v>
      </c>
      <c r="K16" s="24">
        <v>-2.1436000000000002</v>
      </c>
      <c r="M16" s="9">
        <v>0</v>
      </c>
      <c r="O16" s="4">
        <v>1000581647814</v>
      </c>
      <c r="Q16" s="4">
        <v>116080341787</v>
      </c>
      <c r="S16" s="4">
        <v>1116661989601</v>
      </c>
      <c r="U16" s="12">
        <v>0.81699999999999995</v>
      </c>
    </row>
    <row r="17" spans="1:21" s="3" customFormat="1" ht="21" x14ac:dyDescent="0.55000000000000004">
      <c r="A17" s="2" t="s">
        <v>22</v>
      </c>
      <c r="C17" s="9">
        <v>0</v>
      </c>
      <c r="E17" s="23">
        <v>-8484151939</v>
      </c>
      <c r="G17" s="9">
        <v>0</v>
      </c>
      <c r="I17" s="23">
        <v>-8484151939</v>
      </c>
      <c r="K17" s="12">
        <v>5.3999999999999999E-2</v>
      </c>
      <c r="M17" s="9">
        <v>0</v>
      </c>
      <c r="O17" s="23">
        <v>-7031613881</v>
      </c>
      <c r="Q17" s="23">
        <v>-240673955</v>
      </c>
      <c r="S17" s="23">
        <v>-7272287836</v>
      </c>
      <c r="U17" s="24">
        <v>-5.3E-3</v>
      </c>
    </row>
    <row r="18" spans="1:21" s="3" customFormat="1" ht="21.75" thickBot="1" x14ac:dyDescent="0.6">
      <c r="A18" s="21" t="s">
        <v>99</v>
      </c>
      <c r="C18" s="16">
        <f>SUM(C7:C17)</f>
        <v>33815559733</v>
      </c>
      <c r="E18" s="25">
        <f>SUM(E7:E17)</f>
        <v>-281492607415</v>
      </c>
      <c r="G18" s="16">
        <f>SUM(G7:G17)</f>
        <v>86618270430</v>
      </c>
      <c r="I18" s="25">
        <f>SUM(I7:I17)</f>
        <v>-161058777252</v>
      </c>
      <c r="K18" s="17">
        <f>SUM(K7:K17)</f>
        <v>1.0252999999999999</v>
      </c>
      <c r="M18" s="16">
        <f>SUM(M7:M17)</f>
        <v>41724406411</v>
      </c>
      <c r="O18" s="25">
        <f>SUM(O7:O17)</f>
        <v>1081937712715</v>
      </c>
      <c r="Q18" s="16">
        <f>SUM(Q7:Q17)</f>
        <v>226994547984</v>
      </c>
      <c r="S18" s="16">
        <f>SUM(S7:S17)</f>
        <v>1350656667110</v>
      </c>
      <c r="U18" s="17">
        <f>SUM(U7:U17)</f>
        <v>0.98819999999999997</v>
      </c>
    </row>
    <row r="19" spans="1:21" ht="23.25" thickTop="1" x14ac:dyDescent="0.55000000000000004"/>
  </sheetData>
  <mergeCells count="16">
    <mergeCell ref="A1:U1"/>
    <mergeCell ref="A2:U2"/>
    <mergeCell ref="A3:U3"/>
    <mergeCell ref="S6"/>
    <mergeCell ref="U6"/>
    <mergeCell ref="M5:U5"/>
    <mergeCell ref="K6"/>
    <mergeCell ref="C5:K5"/>
    <mergeCell ref="M6"/>
    <mergeCell ref="O6"/>
    <mergeCell ref="Q6"/>
    <mergeCell ref="A5:A6"/>
    <mergeCell ref="C6"/>
    <mergeCell ref="E6"/>
    <mergeCell ref="G6"/>
    <mergeCell ref="I6"/>
  </mergeCells>
  <pageMargins left="0.7" right="0.7" top="0.75" bottom="0.75" header="0.3" footer="0.3"/>
  <pageSetup scale="3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"/>
  <sheetViews>
    <sheetView rightToLeft="1" view="pageBreakPreview" zoomScale="60" zoomScaleNormal="100" workbookViewId="0">
      <selection activeCell="M16" sqref="M16"/>
    </sheetView>
  </sheetViews>
  <sheetFormatPr defaultRowHeight="22.5" x14ac:dyDescent="0.55000000000000004"/>
  <cols>
    <col min="1" max="1" width="34.140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5.42578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1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4" x14ac:dyDescent="0.5500000000000000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24" x14ac:dyDescent="0.55000000000000004">
      <c r="A2" s="31" t="s">
        <v>71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x14ac:dyDescent="0.55000000000000004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5" spans="1:17" ht="24" x14ac:dyDescent="0.55000000000000004">
      <c r="A5" s="38" t="s">
        <v>75</v>
      </c>
      <c r="C5" s="37" t="s">
        <v>73</v>
      </c>
      <c r="D5" s="37" t="s">
        <v>73</v>
      </c>
      <c r="E5" s="37" t="s">
        <v>73</v>
      </c>
      <c r="F5" s="37" t="s">
        <v>73</v>
      </c>
      <c r="G5" s="37" t="s">
        <v>73</v>
      </c>
      <c r="H5" s="37" t="s">
        <v>73</v>
      </c>
      <c r="I5" s="37" t="s">
        <v>73</v>
      </c>
      <c r="K5" s="37" t="s">
        <v>74</v>
      </c>
      <c r="L5" s="37" t="s">
        <v>74</v>
      </c>
      <c r="M5" s="37" t="s">
        <v>74</v>
      </c>
      <c r="N5" s="37" t="s">
        <v>74</v>
      </c>
      <c r="O5" s="37" t="s">
        <v>74</v>
      </c>
      <c r="P5" s="37" t="s">
        <v>74</v>
      </c>
      <c r="Q5" s="37" t="s">
        <v>74</v>
      </c>
    </row>
    <row r="6" spans="1:17" ht="24" x14ac:dyDescent="0.55000000000000004">
      <c r="A6" s="37" t="s">
        <v>75</v>
      </c>
      <c r="C6" s="37" t="s">
        <v>98</v>
      </c>
      <c r="E6" s="37" t="s">
        <v>95</v>
      </c>
      <c r="G6" s="37" t="s">
        <v>96</v>
      </c>
      <c r="I6" s="37" t="s">
        <v>99</v>
      </c>
      <c r="K6" s="37" t="s">
        <v>98</v>
      </c>
      <c r="M6" s="37" t="s">
        <v>95</v>
      </c>
      <c r="O6" s="37" t="s">
        <v>96</v>
      </c>
      <c r="Q6" s="37" t="s">
        <v>99</v>
      </c>
    </row>
    <row r="7" spans="1:17" s="3" customFormat="1" ht="21" x14ac:dyDescent="0.55000000000000004">
      <c r="A7" s="2" t="s">
        <v>35</v>
      </c>
      <c r="C7" s="9">
        <v>0</v>
      </c>
      <c r="D7" s="10"/>
      <c r="E7" s="9">
        <v>0</v>
      </c>
      <c r="F7" s="10"/>
      <c r="G7" s="9">
        <v>0</v>
      </c>
      <c r="H7" s="10"/>
      <c r="I7" s="9">
        <v>0</v>
      </c>
      <c r="J7" s="10"/>
      <c r="K7" s="9">
        <v>0</v>
      </c>
      <c r="M7" s="4">
        <v>9682975</v>
      </c>
      <c r="O7" s="15">
        <v>0</v>
      </c>
      <c r="Q7" s="4">
        <v>9682975</v>
      </c>
    </row>
    <row r="8" spans="1:17" s="3" customFormat="1" ht="21.75" thickBot="1" x14ac:dyDescent="0.6">
      <c r="A8" s="21" t="s">
        <v>99</v>
      </c>
      <c r="C8" s="26">
        <f>SUM(C7)</f>
        <v>0</v>
      </c>
      <c r="D8" s="10"/>
      <c r="E8" s="26">
        <f>SUM(E7)</f>
        <v>0</v>
      </c>
      <c r="F8" s="10"/>
      <c r="G8" s="26">
        <f>SUM(G7)</f>
        <v>0</v>
      </c>
      <c r="H8" s="10"/>
      <c r="I8" s="22">
        <v>0</v>
      </c>
      <c r="J8" s="10"/>
      <c r="K8" s="26">
        <f>SUM(K7)</f>
        <v>0</v>
      </c>
      <c r="M8" s="16">
        <f>SUM(M7)</f>
        <v>9682975</v>
      </c>
      <c r="O8" s="26">
        <f>SUM(O7)</f>
        <v>0</v>
      </c>
      <c r="Q8" s="16">
        <f>SUM(Q7)</f>
        <v>9682975</v>
      </c>
    </row>
    <row r="9" spans="1:17" ht="23.25" thickTop="1" x14ac:dyDescent="0.55000000000000004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زهره رضایی</dc:creator>
  <cp:lastModifiedBy>سمانه ذینلی</cp:lastModifiedBy>
  <dcterms:created xsi:type="dcterms:W3CDTF">2022-06-27T05:11:10Z</dcterms:created>
  <dcterms:modified xsi:type="dcterms:W3CDTF">2022-06-29T07:35:46Z</dcterms:modified>
</cp:coreProperties>
</file>