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share\Public\Departments\Fund\صندوق سرمایه گذاری بازارگردانی گروه دی\گزارش پرتفو ماهانه\پرتفوی بازار\1405\تیر\"/>
    </mc:Choice>
  </mc:AlternateContent>
  <xr:revisionPtr revIDLastSave="0" documentId="13_ncr:1_{A38D27E3-A1C4-4A5C-9E20-54EF4D1B5432}" xr6:coauthVersionLast="47" xr6:coauthVersionMax="47" xr10:uidLastSave="{00000000-0000-0000-0000-000000000000}"/>
  <bookViews>
    <workbookView xWindow="28680" yWindow="-120" windowWidth="29040" windowHeight="15720" tabRatio="872" firstSheet="5" activeTab="15" xr2:uid="{00000000-000D-0000-FFFF-FFFF00000000}"/>
  </bookViews>
  <sheets>
    <sheet name="صورت وضعیت " sheetId="22" r:id="rId1"/>
    <sheet name="سهام" sheetId="2" r:id="rId2"/>
    <sheet name="واحدهای صندوق" sheetId="4" r:id="rId3"/>
    <sheet name="اوراق" sheetId="5" r:id="rId4"/>
    <sheet name="سپرده" sheetId="7" r:id="rId5"/>
    <sheet name="درآمد" sheetId="8" r:id="rId6"/>
    <sheet name="درآمد سرمایه گذاری در سهام" sheetId="9" r:id="rId7"/>
    <sheet name="درآمد سرمایه گذاری در صندوق" sheetId="10" r:id="rId8"/>
    <sheet name="درآمد سرمایه گذاری در اوراق به" sheetId="11" r:id="rId9"/>
    <sheet name="درآمد سپرده بانکی" sheetId="13" r:id="rId10"/>
    <sheet name="سایر درآمدها" sheetId="14" r:id="rId11"/>
    <sheet name="درآمد سود سهام" sheetId="15" r:id="rId12"/>
    <sheet name="سود اوراق بهادار" sheetId="17" r:id="rId13"/>
    <sheet name="سود سپرده بانکی" sheetId="18" r:id="rId14"/>
    <sheet name="درآمد ناشی از فروش" sheetId="19" r:id="rId15"/>
    <sheet name="درآمد ناشی از تغییر قیمت اوراق" sheetId="21" r:id="rId16"/>
  </sheets>
  <definedNames>
    <definedName name="_xlnm.Print_Area" localSheetId="3">اوراق!$A$1:$AM$12</definedName>
    <definedName name="_xlnm.Print_Area" localSheetId="5">درآمد!$A$1:$K$14</definedName>
    <definedName name="_xlnm.Print_Area" localSheetId="9">'درآمد سپرده بانکی'!$A$1:$K$12</definedName>
    <definedName name="_xlnm.Print_Area" localSheetId="8">'درآمد سرمایه گذاری در اوراق به'!$A$1:$S$13</definedName>
    <definedName name="_xlnm.Print_Area" localSheetId="6">'درآمد سرمایه گذاری در سهام'!$A$1:$X$16</definedName>
    <definedName name="_xlnm.Print_Area" localSheetId="7">'درآمد سرمایه گذاری در صندوق'!$A$1:$X$19</definedName>
    <definedName name="_xlnm.Print_Area" localSheetId="11">'درآمد سود سهام'!$A$1:$T$13</definedName>
    <definedName name="_xlnm.Print_Area" localSheetId="15">'درآمد ناشی از تغییر قیمت اوراق'!$A$1:$S$25</definedName>
    <definedName name="_xlnm.Print_Area" localSheetId="14">'درآمد ناشی از فروش'!$A$1:$Q$22</definedName>
    <definedName name="_xlnm.Print_Area" localSheetId="10">'سایر درآمدها'!$A$1:$G$11</definedName>
    <definedName name="_xlnm.Print_Area" localSheetId="4">سپرده!$A$1:$L$18</definedName>
    <definedName name="_xlnm.Print_Area" localSheetId="1">سهام!$A$1:$AC$16</definedName>
    <definedName name="_xlnm.Print_Area" localSheetId="12">'سود اوراق بهادار'!$A$1:$U$12</definedName>
    <definedName name="_xlnm.Print_Area" localSheetId="13">'سود سپرده بانکی'!$A$1:$N$13</definedName>
    <definedName name="_xlnm.Print_Area" localSheetId="0">'صورت وضعیت '!$A$1:$C$19</definedName>
    <definedName name="_xlnm.Print_Area" localSheetId="2">'واحدهای صندوق'!$A$1:$AB$19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Q24" i="21" l="1"/>
  <c r="O24" i="21"/>
  <c r="M24" i="21"/>
  <c r="K24" i="21"/>
  <c r="G24" i="21"/>
  <c r="E24" i="21"/>
  <c r="C24" i="21"/>
  <c r="I24" i="21"/>
  <c r="P11" i="17" l="1"/>
  <c r="R11" i="11" l="1"/>
  <c r="R10" i="11"/>
  <c r="R9" i="11"/>
  <c r="N12" i="11"/>
  <c r="J12" i="11"/>
  <c r="J11" i="11"/>
  <c r="J10" i="11"/>
  <c r="J9" i="11"/>
  <c r="U11" i="10"/>
  <c r="U12" i="10"/>
  <c r="U13" i="10"/>
  <c r="U14" i="10"/>
  <c r="U15" i="10"/>
  <c r="U16" i="10"/>
  <c r="U17" i="10"/>
  <c r="U10" i="10"/>
  <c r="U9" i="10"/>
  <c r="J9" i="10"/>
  <c r="U11" i="9"/>
  <c r="U12" i="9"/>
  <c r="U13" i="9"/>
  <c r="U14" i="9"/>
  <c r="U10" i="9"/>
  <c r="U9" i="9"/>
  <c r="J15" i="9"/>
  <c r="J14" i="9"/>
  <c r="J13" i="9"/>
  <c r="J12" i="9"/>
  <c r="J11" i="9"/>
  <c r="J10" i="9"/>
  <c r="J9" i="9"/>
  <c r="J10" i="10"/>
  <c r="J11" i="10"/>
  <c r="J12" i="10"/>
  <c r="J13" i="10"/>
  <c r="J14" i="10"/>
  <c r="J15" i="10"/>
  <c r="J16" i="10"/>
  <c r="J17" i="10"/>
  <c r="F18" i="10"/>
  <c r="D15" i="9"/>
  <c r="J18" i="10" l="1"/>
  <c r="F9" i="8" s="1"/>
  <c r="J17" i="7"/>
  <c r="H17" i="7"/>
  <c r="F17" i="7"/>
  <c r="D17" i="7"/>
  <c r="AJ11" i="5"/>
  <c r="AH11" i="5"/>
  <c r="T11" i="5"/>
  <c r="R11" i="5"/>
  <c r="Y17" i="4"/>
  <c r="W17" i="4"/>
  <c r="S17" i="4"/>
  <c r="Q17" i="4"/>
  <c r="M17" i="4"/>
  <c r="I17" i="4"/>
  <c r="G17" i="4"/>
  <c r="Z15" i="2"/>
  <c r="X15" i="2"/>
  <c r="R15" i="2"/>
  <c r="N15" i="2"/>
  <c r="J15" i="2"/>
  <c r="H15" i="2"/>
  <c r="F10" i="8"/>
  <c r="Q21" i="19"/>
  <c r="O21" i="19"/>
  <c r="M21" i="19"/>
  <c r="I21" i="19"/>
  <c r="G21" i="19"/>
  <c r="E21" i="19"/>
  <c r="N11" i="17"/>
  <c r="J11" i="17"/>
  <c r="S12" i="15"/>
  <c r="Q12" i="15"/>
  <c r="O12" i="15"/>
  <c r="M12" i="15"/>
  <c r="K12" i="15"/>
  <c r="I12" i="15"/>
  <c r="H12" i="13"/>
  <c r="D12" i="13"/>
  <c r="F11" i="8" s="1"/>
  <c r="R12" i="11"/>
  <c r="P12" i="11"/>
  <c r="L12" i="11"/>
  <c r="F12" i="11"/>
  <c r="D12" i="11"/>
  <c r="U18" i="10"/>
  <c r="S18" i="10"/>
  <c r="Q18" i="10"/>
  <c r="H18" i="10"/>
  <c r="U15" i="9"/>
  <c r="S15" i="9"/>
  <c r="Q15" i="9"/>
  <c r="N15" i="9"/>
  <c r="F8" i="8"/>
  <c r="H15" i="9"/>
  <c r="F15" i="9"/>
  <c r="F13" i="8" l="1"/>
</calcChain>
</file>

<file path=xl/sharedStrings.xml><?xml version="1.0" encoding="utf-8"?>
<sst xmlns="http://schemas.openxmlformats.org/spreadsheetml/2006/main" count="396" uniqueCount="138">
  <si>
    <t>صندوق سرمایه‌گذاری اختصاصی بازارگردانی گروه دی</t>
  </si>
  <si>
    <t>صورت وضعیت پرتفوی</t>
  </si>
  <si>
    <t>برای ماه منتهی به 1405/04/31</t>
  </si>
  <si>
    <t>-1</t>
  </si>
  <si>
    <t>سرمایه گذاری ها</t>
  </si>
  <si>
    <t>-1-1</t>
  </si>
  <si>
    <t>سرمایه گذاری در سهام و حق تقدم سهام</t>
  </si>
  <si>
    <t>1405/03/31</t>
  </si>
  <si>
    <t>تغییرات طی دوره</t>
  </si>
  <si>
    <t>1405/04/31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</si>
  <si>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</si>
  <si>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</si>
  <si>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</si>
  <si>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</si>
  <si>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</si>
  <si>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</si>
  <si>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</si>
  <si>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</si>
  <si>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</si>
  <si>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دی</t>
  </si>
  <si>
    <t>سرمایه‌گذاری‌بوعلی‌</t>
  </si>
  <si>
    <t>بیمه  دی</t>
  </si>
  <si>
    <t>تولید نیروی برق دماوند</t>
  </si>
  <si>
    <t>بیمه دانا</t>
  </si>
  <si>
    <t>حمل و نقل پتروشیمی( سهامی عام</t>
  </si>
  <si>
    <t>جمع</t>
  </si>
  <si>
    <t>نام سهام</t>
  </si>
  <si>
    <t>نرخ سود موثر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</si>
  <si>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</si>
  <si>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</si>
  <si>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</si>
  <si>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</si>
  <si>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</si>
  <si>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</si>
  <si>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</si>
  <si>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سپر سرمایه بیدار- ثابت</t>
  </si>
  <si>
    <t>صندوق س. نوع دوم نو ویرا -د</t>
  </si>
  <si>
    <t>صندوق س. کارا -د</t>
  </si>
  <si>
    <t>صندوق س آوای فردای زاگرس-ثابت</t>
  </si>
  <si>
    <t>صندوق س.پایا ثروت پویا-د</t>
  </si>
  <si>
    <t>صندوق س.دی سهام-سهام</t>
  </si>
  <si>
    <t>صندوق س دی-املاک</t>
  </si>
  <si>
    <t>صندوق س. کامیاب آشنا-د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</si>
  <si>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</si>
  <si>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</si>
  <si>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</si>
  <si>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</si>
  <si>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</si>
  <si>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</si>
  <si>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</si>
  <si>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</si>
  <si>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</si>
  <si>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مرابحه عام دولت253-ش.خ070311</t>
  </si>
  <si>
    <t>بله</t>
  </si>
  <si>
    <t>1404/09/11</t>
  </si>
  <si>
    <t>1407/03/11</t>
  </si>
  <si>
    <t>مرابحه عام دولت198-ش.خ060524</t>
  </si>
  <si>
    <t>1403/11/24</t>
  </si>
  <si>
    <t>1406/05/24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</si>
  <si>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</si>
  <si>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</si>
  <si>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</si>
  <si>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</si>
  <si>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</si>
  <si>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</si>
  <si>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حساب جاری بانک دی وزرا</t>
  </si>
  <si>
    <t>0.00%</t>
  </si>
  <si>
    <t>سپرده کوتاه مدت بانک دی وزرا</t>
  </si>
  <si>
    <t>0.75%</t>
  </si>
  <si>
    <t>0.09%</t>
  </si>
  <si>
    <t>0.02%</t>
  </si>
  <si>
    <t>حساب جاری بانک دی پارک ساعی</t>
  </si>
  <si>
    <t>0.36%</t>
  </si>
  <si>
    <t>2.30%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</si>
  <si>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</si>
  <si>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</si>
  <si>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</si>
  <si>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</si>
  <si>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</si>
  <si>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</si>
  <si>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</si>
  <si>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</si>
  <si>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</si>
  <si>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</si>
  <si>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</si>
  <si>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</si>
  <si>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</si>
  <si>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</si>
  <si>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</si>
  <si>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</si>
  <si>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</si>
  <si>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</si>
  <si>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</si>
  <si>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</si>
  <si>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</si>
  <si>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</si>
  <si>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</si>
  <si>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</si>
  <si>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</si>
  <si>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</si>
  <si>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</si>
  <si>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</si>
  <si>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صندوق س زمرد کوروش-ثابت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</si>
  <si>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</si>
  <si>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</si>
  <si>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</si>
  <si>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</si>
  <si>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مرابحه عام دولت268-ش.خ070521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</si>
  <si>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</si>
  <si>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</si>
  <si>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</si>
  <si>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</si>
  <si>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درصد سود به میانگین سپرده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</si>
  <si>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</si>
  <si>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</si>
  <si>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</si>
  <si>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</si>
  <si>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</si>
  <si>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</si>
  <si>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</si>
  <si>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</si>
  <si>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</si>
  <si>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</si>
  <si>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1405/03/24</t>
  </si>
  <si>
    <t>1405/04/10</t>
  </si>
  <si>
    <t>سود اوراق بهادار با درآمد ثابت</t>
  </si>
  <si>
    <t>تاریخ دریافت سود</t>
  </si>
  <si>
    <t>نرخ سود علی الحساب</t>
  </si>
  <si>
    <t>درآمد سود</t>
  </si>
  <si>
    <t>خالص درآمد</t>
  </si>
  <si>
    <t>1407/05/21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</si>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</sst>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family val="2"/>
    </font>
    <font>
      <sz val="10"/>
      <color rgb="FF000000"/>
      <name val="Arial"/>
      <family val="2"/>
    </font>
    <font>
      <sz val="14"/>
      <color rgb="FF000000"/>
      <name val="Arial"/>
      <family val="2"/>
    </font>
    <font>
      <b/>
      <sz val="18"/>
      <color rgb="FF000000"/>
      <name val="B Nazanin"/>
      <charset val="178"/>
    </font>
    <font>
      <b/>
      <sz val="20"/>
      <color rgb="FF000000"/>
      <name val="B Nazanin"/>
      <charset val="178"/>
    </font>
    <font>
      <b/>
      <sz val="20"/>
      <color rgb="FF1E90FF"/>
      <name val="B Nazanin"/>
      <charset val="178"/>
    </font>
    <font>
      <sz val="18"/>
      <color rgb="FF000000"/>
      <name val="Arial"/>
      <family val="2"/>
    </font>
    <font>
      <sz val="18"/>
      <color rgb="FF000000"/>
      <name val="B Nazanin"/>
      <charset val="178"/>
    </font>
    <font>
      <sz val="20"/>
      <color rgb="FF000000"/>
      <name val="Arial"/>
      <family val="2"/>
    </font>
    <font>
      <b/>
      <sz val="22"/>
      <color rgb="FF000000"/>
      <name val="B Nazanin"/>
      <charset val="178"/>
    </font>
    <font>
      <sz val="20"/>
      <color rgb="FF000000"/>
      <name val="B Nazanin"/>
      <charset val="178"/>
    </font>
    <font>
      <sz val="22"/>
      <color rgb="FF000000"/>
      <name val="Arial"/>
      <family val="2"/>
    </font>
    <font>
      <b/>
      <sz val="22"/>
      <color rgb="FF1E90FF"/>
      <name val="B Nazanin"/>
      <charset val="178"/>
    </font>
    <font>
      <sz val="22"/>
      <color rgb="FF000000"/>
      <name val="B Nazanin"/>
      <charset val="178"/>
    </font>
    <font>
      <b/>
      <sz val="24"/>
      <color rgb="FF000000"/>
      <name val="B Nazanin"/>
      <charset val="178"/>
    </font>
    <font>
      <sz val="24"/>
      <color rgb="FF000000"/>
      <name val="Arial"/>
      <family val="2"/>
    </font>
    <font>
      <b/>
      <sz val="24"/>
      <color rgb="FF1E90FF"/>
      <name val="B Nazanin"/>
      <charset val="178"/>
    </font>
    <font>
      <b/>
      <sz val="2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2">
    <xf numFmtId="0" fontId="0" fillId="0" borderId="0"/>
    <xf numFmtId="0" fontId="3" fillId="0" borderId="0"/>
  </cellStyleXfs>
  <cellXfs count="180">
    <xf numFmtId="0" fontId="0" fillId="0" borderId="0" xfId="0" applyAlignment="1">
      <alignment horizontal="left"/>
    </xf>
    <xf numFmtId="0" fontId="3" fillId="0" borderId="0" xfId="1" applyAlignment="1">
      <alignment horizontal="left"/>
    </xf>
    <xf numFmtId="0" fontId="4" fillId="0" borderId="0" xfId="0" applyFont="1" applyAlignment="1">
      <alignment horizontal="left"/>
    </xf>
    <xf numFmtId="0" fontId="7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5" fillId="0" borderId="0" xfId="0" applyFont="1" applyFill="1" applyBorder="1" applyAlignment="1">
      <alignment horizontal="center" vertical="center"/>
    </xf>
    <xf numFmtId="3" fontId="9" fillId="0" borderId="0" xfId="0" applyNumberFormat="1" applyFont="1" applyFill="1" applyBorder="1" applyAlignment="1">
      <alignment horizontal="right" vertical="top"/>
    </xf>
    <xf numFmtId="4" fontId="9" fillId="0" borderId="0" xfId="0" applyNumberFormat="1" applyFont="1" applyFill="1" applyBorder="1" applyAlignment="1">
      <alignment horizontal="right" vertical="top"/>
    </xf>
    <xf numFmtId="0" fontId="10" fillId="0" borderId="0" xfId="0" applyFont="1" applyAlignment="1">
      <alignment horizontal="left"/>
    </xf>
    <xf numFmtId="0" fontId="10" fillId="0" borderId="2" xfId="0" applyFont="1" applyBorder="1" applyAlignment="1">
      <alignment horizontal="left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right" vertical="top"/>
    </xf>
    <xf numFmtId="4" fontId="12" fillId="0" borderId="2" xfId="0" applyNumberFormat="1" applyFont="1" applyFill="1" applyBorder="1" applyAlignment="1">
      <alignment horizontal="right" vertical="top"/>
    </xf>
    <xf numFmtId="3" fontId="12" fillId="0" borderId="2" xfId="0" applyNumberFormat="1" applyFont="1" applyFill="1" applyBorder="1" applyAlignment="1">
      <alignment horizontal="right" vertical="top"/>
    </xf>
    <xf numFmtId="0" fontId="12" fillId="0" borderId="4" xfId="0" applyFont="1" applyFill="1" applyBorder="1" applyAlignment="1">
      <alignment horizontal="right" vertical="top"/>
    </xf>
    <xf numFmtId="4" fontId="12" fillId="0" borderId="4" xfId="0" applyNumberFormat="1" applyFont="1" applyFill="1" applyBorder="1" applyAlignment="1">
      <alignment horizontal="right" vertical="top"/>
    </xf>
    <xf numFmtId="3" fontId="12" fillId="0" borderId="4" xfId="0" applyNumberFormat="1" applyFont="1" applyFill="1" applyBorder="1" applyAlignment="1">
      <alignment horizontal="right" vertical="top"/>
    </xf>
    <xf numFmtId="3" fontId="12" fillId="0" borderId="5" xfId="0" applyNumberFormat="1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top"/>
    </xf>
    <xf numFmtId="4" fontId="12" fillId="0" borderId="0" xfId="0" applyNumberFormat="1" applyFont="1" applyFill="1" applyBorder="1" applyAlignment="1">
      <alignment horizontal="right" vertical="top"/>
    </xf>
    <xf numFmtId="3" fontId="12" fillId="0" borderId="2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/>
    </xf>
    <xf numFmtId="3" fontId="12" fillId="0" borderId="4" xfId="0" applyNumberFormat="1" applyFont="1" applyFill="1" applyBorder="1" applyAlignment="1">
      <alignment horizontal="center" vertical="top"/>
    </xf>
    <xf numFmtId="3" fontId="12" fillId="0" borderId="5" xfId="0" applyNumberFormat="1" applyFont="1" applyFill="1" applyBorder="1" applyAlignment="1">
      <alignment horizontal="center" vertical="top"/>
    </xf>
    <xf numFmtId="3" fontId="12" fillId="0" borderId="0" xfId="0" applyNumberFormat="1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/>
    </xf>
    <xf numFmtId="3" fontId="12" fillId="0" borderId="0" xfId="0" applyNumberFormat="1" applyFont="1" applyFill="1" applyAlignment="1">
      <alignment horizontal="right" vertical="top"/>
    </xf>
    <xf numFmtId="4" fontId="12" fillId="0" borderId="0" xfId="0" applyNumberFormat="1" applyFont="1" applyFill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3" fillId="0" borderId="0" xfId="0" applyFont="1" applyAlignment="1">
      <alignment horizontal="left"/>
    </xf>
    <xf numFmtId="0" fontId="14" fillId="0" borderId="0" xfId="0" applyFont="1" applyFill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3" fontId="12" fillId="0" borderId="0" xfId="0" applyNumberFormat="1" applyFont="1" applyFill="1" applyAlignment="1">
      <alignment horizontal="center" vertical="top"/>
    </xf>
    <xf numFmtId="0" fontId="13" fillId="0" borderId="2" xfId="0" applyFont="1" applyBorder="1" applyAlignment="1">
      <alignment horizontal="left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3" fontId="15" fillId="0" borderId="2" xfId="0" applyNumberFormat="1" applyFont="1" applyFill="1" applyBorder="1" applyAlignment="1">
      <alignment horizontal="center" vertical="top"/>
    </xf>
    <xf numFmtId="3" fontId="15" fillId="0" borderId="0" xfId="0" applyNumberFormat="1" applyFont="1" applyFill="1" applyAlignment="1">
      <alignment horizontal="center" vertical="top"/>
    </xf>
    <xf numFmtId="3" fontId="15" fillId="0" borderId="4" xfId="0" applyNumberFormat="1" applyFont="1" applyFill="1" applyBorder="1" applyAlignment="1">
      <alignment horizontal="center" vertical="top"/>
    </xf>
    <xf numFmtId="3" fontId="15" fillId="0" borderId="5" xfId="0" applyNumberFormat="1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/>
    </xf>
    <xf numFmtId="3" fontId="15" fillId="0" borderId="0" xfId="0" applyNumberFormat="1" applyFont="1" applyFill="1" applyBorder="1" applyAlignment="1">
      <alignment horizontal="center" vertical="top"/>
    </xf>
    <xf numFmtId="3" fontId="15" fillId="0" borderId="0" xfId="0" applyNumberFormat="1" applyFont="1" applyFill="1" applyBorder="1" applyAlignment="1">
      <alignment horizontal="right" vertical="top"/>
    </xf>
    <xf numFmtId="4" fontId="15" fillId="0" borderId="0" xfId="0" applyNumberFormat="1" applyFont="1" applyFill="1" applyBorder="1" applyAlignment="1">
      <alignment horizontal="right" vertical="top"/>
    </xf>
    <xf numFmtId="0" fontId="13" fillId="0" borderId="0" xfId="0" applyFont="1" applyAlignment="1">
      <alignment horizont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3" fontId="12" fillId="0" borderId="0" xfId="0" applyNumberFormat="1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left"/>
    </xf>
    <xf numFmtId="0" fontId="6" fillId="0" borderId="1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left"/>
    </xf>
    <xf numFmtId="0" fontId="10" fillId="0" borderId="0" xfId="0" applyFont="1" applyBorder="1" applyAlignment="1">
      <alignment horizontal="left"/>
    </xf>
    <xf numFmtId="0" fontId="12" fillId="0" borderId="0" xfId="0" applyFont="1" applyFill="1" applyBorder="1" applyAlignment="1">
      <alignment horizontal="right" vertical="top"/>
    </xf>
    <xf numFmtId="0" fontId="6" fillId="0" borderId="0" xfId="0" applyFont="1" applyFill="1" applyBorder="1" applyAlignment="1">
      <alignment horizontal="center" vertical="center"/>
    </xf>
    <xf numFmtId="3" fontId="6" fillId="0" borderId="5" xfId="0" applyNumberFormat="1" applyFont="1" applyFill="1" applyBorder="1" applyAlignment="1">
      <alignment horizontal="right" vertical="top"/>
    </xf>
    <xf numFmtId="0" fontId="19" fillId="0" borderId="0" xfId="0" applyFont="1" applyAlignment="1">
      <alignment horizontal="left"/>
    </xf>
    <xf numFmtId="3" fontId="6" fillId="0" borderId="0" xfId="0" applyNumberFormat="1" applyFont="1" applyFill="1" applyBorder="1" applyAlignment="1">
      <alignment horizontal="right" vertical="top"/>
    </xf>
    <xf numFmtId="3" fontId="12" fillId="0" borderId="2" xfId="0" applyNumberFormat="1" applyFont="1" applyFill="1" applyBorder="1" applyAlignment="1">
      <alignment vertical="top"/>
    </xf>
    <xf numFmtId="0" fontId="10" fillId="0" borderId="0" xfId="0" applyFont="1" applyAlignment="1"/>
    <xf numFmtId="0" fontId="10" fillId="0" borderId="0" xfId="0" applyFont="1" applyAlignment="1">
      <alignment horizontal="right"/>
    </xf>
    <xf numFmtId="3" fontId="12" fillId="0" borderId="0" xfId="0" applyNumberFormat="1" applyFont="1" applyFill="1" applyAlignment="1">
      <alignment vertical="top"/>
    </xf>
    <xf numFmtId="3" fontId="12" fillId="0" borderId="4" xfId="0" applyNumberFormat="1" applyFont="1" applyFill="1" applyBorder="1" applyAlignment="1">
      <alignment vertical="top"/>
    </xf>
    <xf numFmtId="3" fontId="12" fillId="0" borderId="0" xfId="0" applyNumberFormat="1" applyFont="1" applyFill="1" applyBorder="1" applyAlignment="1">
      <alignment vertical="top"/>
    </xf>
    <xf numFmtId="3" fontId="6" fillId="0" borderId="5" xfId="0" applyNumberFormat="1" applyFont="1" applyFill="1" applyBorder="1" applyAlignment="1">
      <alignment vertical="top"/>
    </xf>
    <xf numFmtId="0" fontId="19" fillId="0" borderId="0" xfId="0" applyFont="1" applyAlignment="1"/>
    <xf numFmtId="3" fontId="6" fillId="0" borderId="0" xfId="0" applyNumberFormat="1" applyFont="1" applyFill="1" applyBorder="1" applyAlignment="1">
      <alignment vertical="top"/>
    </xf>
    <xf numFmtId="0" fontId="19" fillId="0" borderId="0" xfId="0" applyFont="1" applyAlignment="1">
      <alignment horizontal="right"/>
    </xf>
    <xf numFmtId="3" fontId="12" fillId="0" borderId="0" xfId="0" applyNumberFormat="1" applyFont="1" applyFill="1" applyAlignment="1">
      <alignment horizontal="right" vertical="top"/>
    </xf>
    <xf numFmtId="3" fontId="12" fillId="0" borderId="2" xfId="0" applyNumberFormat="1" applyFont="1" applyFill="1" applyBorder="1" applyAlignment="1">
      <alignment horizontal="right" vertical="top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3" fontId="12" fillId="0" borderId="5" xfId="0" applyNumberFormat="1" applyFont="1" applyFill="1" applyBorder="1" applyAlignment="1">
      <alignment horizontal="right" vertical="center"/>
    </xf>
    <xf numFmtId="3" fontId="12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0" fontId="12" fillId="0" borderId="2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8" fontId="12" fillId="0" borderId="2" xfId="0" applyNumberFormat="1" applyFont="1" applyFill="1" applyBorder="1" applyAlignment="1">
      <alignment horizontal="right" vertical="center"/>
    </xf>
    <xf numFmtId="38" fontId="12" fillId="0" borderId="0" xfId="0" applyNumberFormat="1" applyFont="1" applyFill="1" applyAlignment="1">
      <alignment horizontal="right" vertical="center"/>
    </xf>
    <xf numFmtId="38" fontId="12" fillId="0" borderId="4" xfId="0" applyNumberFormat="1" applyFont="1" applyFill="1" applyBorder="1" applyAlignment="1">
      <alignment horizontal="center" vertical="center"/>
    </xf>
    <xf numFmtId="38" fontId="12" fillId="0" borderId="5" xfId="0" applyNumberFormat="1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center" vertical="top"/>
    </xf>
    <xf numFmtId="4" fontId="12" fillId="0" borderId="0" xfId="0" applyNumberFormat="1" applyFont="1" applyFill="1" applyAlignment="1">
      <alignment horizontal="center" vertical="top"/>
    </xf>
    <xf numFmtId="4" fontId="12" fillId="0" borderId="4" xfId="0" applyNumberFormat="1" applyFont="1" applyFill="1" applyBorder="1" applyAlignment="1">
      <alignment horizontal="center" vertical="top"/>
    </xf>
    <xf numFmtId="4" fontId="6" fillId="0" borderId="5" xfId="0" applyNumberFormat="1" applyFont="1" applyFill="1" applyBorder="1" applyAlignment="1">
      <alignment horizontal="center" vertical="top"/>
    </xf>
    <xf numFmtId="4" fontId="12" fillId="0" borderId="5" xfId="0" applyNumberFormat="1" applyFont="1" applyFill="1" applyBorder="1" applyAlignment="1">
      <alignment horizontal="center" vertical="top"/>
    </xf>
    <xf numFmtId="4" fontId="12" fillId="0" borderId="0" xfId="0" applyNumberFormat="1" applyFont="1" applyFill="1" applyBorder="1" applyAlignment="1">
      <alignment horizontal="center" vertical="top"/>
    </xf>
    <xf numFmtId="4" fontId="12" fillId="0" borderId="2" xfId="0" applyNumberFormat="1" applyFont="1" applyFill="1" applyBorder="1" applyAlignment="1">
      <alignment horizontal="center" vertical="center"/>
    </xf>
    <xf numFmtId="4" fontId="12" fillId="0" borderId="0" xfId="0" applyNumberFormat="1" applyFont="1" applyFill="1" applyAlignment="1">
      <alignment horizontal="center" vertical="center"/>
    </xf>
    <xf numFmtId="4" fontId="12" fillId="0" borderId="4" xfId="0" applyNumberFormat="1" applyFont="1" applyFill="1" applyBorder="1" applyAlignment="1">
      <alignment horizontal="center" vertical="center"/>
    </xf>
    <xf numFmtId="4" fontId="12" fillId="0" borderId="5" xfId="0" applyNumberFormat="1" applyFont="1" applyFill="1" applyBorder="1" applyAlignment="1">
      <alignment horizontal="center" vertical="center"/>
    </xf>
    <xf numFmtId="0" fontId="2" fillId="0" borderId="0" xfId="1" applyFont="1" applyAlignment="1">
      <alignment horizontal="left" vertical="top"/>
    </xf>
    <xf numFmtId="0" fontId="1" fillId="0" borderId="0" xfId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3" fontId="12" fillId="0" borderId="0" xfId="0" applyNumberFormat="1" applyFont="1" applyFill="1" applyAlignment="1">
      <alignment horizontal="right" vertical="top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3" fontId="12" fillId="0" borderId="0" xfId="0" applyNumberFormat="1" applyFont="1" applyFill="1" applyBorder="1" applyAlignment="1">
      <alignment horizontal="right" vertical="top"/>
    </xf>
    <xf numFmtId="0" fontId="6" fillId="0" borderId="5" xfId="0" applyFont="1" applyFill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2" fillId="0" borderId="2" xfId="0" applyFont="1" applyFill="1" applyBorder="1" applyAlignment="1">
      <alignment horizontal="center" vertical="center"/>
    </xf>
    <xf numFmtId="3" fontId="12" fillId="0" borderId="2" xfId="0" applyNumberFormat="1" applyFont="1" applyFill="1" applyBorder="1" applyAlignment="1">
      <alignment horizontal="right" vertical="top"/>
    </xf>
    <xf numFmtId="0" fontId="11" fillId="0" borderId="0" xfId="0" applyFont="1" applyAlignment="1">
      <alignment horizontal="center" vertical="center"/>
    </xf>
    <xf numFmtId="0" fontId="12" fillId="0" borderId="2" xfId="0" applyFont="1" applyFill="1" applyBorder="1" applyAlignment="1">
      <alignment horizontal="right"/>
    </xf>
    <xf numFmtId="0" fontId="12" fillId="0" borderId="0" xfId="0" applyFont="1" applyFill="1" applyAlignment="1">
      <alignment horizontal="right"/>
    </xf>
    <xf numFmtId="0" fontId="12" fillId="0" borderId="4" xfId="0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center" vertical="top"/>
    </xf>
    <xf numFmtId="3" fontId="12" fillId="0" borderId="0" xfId="0" applyNumberFormat="1" applyFont="1" applyFill="1" applyAlignment="1">
      <alignment horizontal="center" vertical="top"/>
    </xf>
    <xf numFmtId="0" fontId="11" fillId="0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right" vertical="center"/>
    </xf>
    <xf numFmtId="0" fontId="12" fillId="0" borderId="2" xfId="0" applyFont="1" applyFill="1" applyBorder="1" applyAlignment="1">
      <alignment horizontal="center" vertical="top"/>
    </xf>
    <xf numFmtId="0" fontId="12" fillId="0" borderId="4" xfId="0" applyFont="1" applyFill="1" applyBorder="1" applyAlignment="1">
      <alignment horizontal="center" vertical="top"/>
    </xf>
    <xf numFmtId="0" fontId="12" fillId="0" borderId="2" xfId="0" applyFont="1" applyFill="1" applyBorder="1" applyAlignment="1">
      <alignment horizontal="right" vertical="top"/>
    </xf>
    <xf numFmtId="0" fontId="12" fillId="0" borderId="0" xfId="0" applyFont="1" applyFill="1" applyAlignment="1">
      <alignment horizontal="right" vertical="top"/>
    </xf>
    <xf numFmtId="0" fontId="12" fillId="0" borderId="4" xfId="0" applyFont="1" applyFill="1" applyBorder="1" applyAlignment="1">
      <alignment horizontal="right" vertical="top"/>
    </xf>
    <xf numFmtId="0" fontId="12" fillId="0" borderId="2" xfId="0" applyFont="1" applyFill="1" applyBorder="1" applyAlignment="1">
      <alignment horizontal="right" vertical="center"/>
    </xf>
    <xf numFmtId="0" fontId="12" fillId="0" borderId="0" xfId="0" applyFont="1" applyFill="1" applyAlignment="1">
      <alignment horizontal="right" vertical="center"/>
    </xf>
    <xf numFmtId="0" fontId="12" fillId="0" borderId="4" xfId="0" applyFont="1" applyFill="1" applyBorder="1" applyAlignment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right" vertical="top"/>
    </xf>
    <xf numFmtId="0" fontId="15" fillId="0" borderId="0" xfId="0" applyFont="1" applyFill="1" applyAlignment="1">
      <alignment horizontal="right" vertical="top"/>
    </xf>
    <xf numFmtId="0" fontId="15" fillId="0" borderId="4" xfId="0" applyFont="1" applyFill="1" applyBorder="1" applyAlignment="1">
      <alignment horizontal="right" vertical="top"/>
    </xf>
    <xf numFmtId="0" fontId="11" fillId="0" borderId="5" xfId="0" applyFont="1" applyFill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righ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12" fillId="0" borderId="2" xfId="0" applyNumberFormat="1" applyFont="1" applyFill="1" applyBorder="1" applyAlignment="1">
      <alignment horizontal="center" vertical="top"/>
    </xf>
    <xf numFmtId="38" fontId="10" fillId="0" borderId="0" xfId="0" applyNumberFormat="1" applyFont="1" applyAlignment="1">
      <alignment horizontal="left"/>
    </xf>
    <xf numFmtId="38" fontId="12" fillId="0" borderId="2" xfId="0" applyNumberFormat="1" applyFont="1" applyFill="1" applyBorder="1" applyAlignment="1">
      <alignment horizontal="right" vertical="top"/>
    </xf>
    <xf numFmtId="38" fontId="12" fillId="0" borderId="0" xfId="0" applyNumberFormat="1" applyFont="1" applyFill="1" applyAlignment="1">
      <alignment horizontal="center" vertical="top"/>
    </xf>
    <xf numFmtId="38" fontId="12" fillId="0" borderId="0" xfId="0" applyNumberFormat="1" applyFont="1" applyFill="1" applyAlignment="1">
      <alignment horizontal="right" vertical="top"/>
    </xf>
    <xf numFmtId="38" fontId="12" fillId="0" borderId="0" xfId="0" applyNumberFormat="1" applyFont="1" applyFill="1" applyBorder="1" applyAlignment="1">
      <alignment horizontal="right" vertical="top"/>
    </xf>
    <xf numFmtId="38" fontId="12" fillId="0" borderId="4" xfId="0" applyNumberFormat="1" applyFont="1" applyFill="1" applyBorder="1" applyAlignment="1">
      <alignment horizontal="right" vertical="top"/>
    </xf>
    <xf numFmtId="38" fontId="12" fillId="0" borderId="4" xfId="0" applyNumberFormat="1" applyFont="1" applyFill="1" applyBorder="1" applyAlignment="1">
      <alignment horizontal="center" vertical="top"/>
    </xf>
    <xf numFmtId="38" fontId="12" fillId="0" borderId="5" xfId="0" applyNumberFormat="1" applyFont="1" applyFill="1" applyBorder="1" applyAlignment="1">
      <alignment horizontal="right" vertical="top"/>
    </xf>
    <xf numFmtId="38" fontId="12" fillId="0" borderId="2" xfId="0" applyNumberFormat="1" applyFont="1" applyFill="1" applyBorder="1" applyAlignment="1">
      <alignment horizontal="right" vertical="top"/>
    </xf>
    <xf numFmtId="38" fontId="12" fillId="0" borderId="0" xfId="0" applyNumberFormat="1" applyFont="1" applyFill="1" applyAlignment="1">
      <alignment horizontal="right" vertical="top"/>
    </xf>
    <xf numFmtId="38" fontId="12" fillId="0" borderId="4" xfId="0" applyNumberFormat="1" applyFont="1" applyFill="1" applyBorder="1" applyAlignment="1">
      <alignment horizontal="right" vertical="top"/>
    </xf>
    <xf numFmtId="40" fontId="12" fillId="0" borderId="2" xfId="0" applyNumberFormat="1" applyFont="1" applyFill="1" applyBorder="1" applyAlignment="1">
      <alignment horizontal="center" vertical="top"/>
    </xf>
    <xf numFmtId="40" fontId="12" fillId="0" borderId="0" xfId="0" applyNumberFormat="1" applyFont="1" applyFill="1" applyAlignment="1">
      <alignment horizontal="center" vertical="top"/>
    </xf>
    <xf numFmtId="40" fontId="12" fillId="0" borderId="4" xfId="0" applyNumberFormat="1" applyFont="1" applyFill="1" applyBorder="1" applyAlignment="1">
      <alignment horizontal="center" vertical="top"/>
    </xf>
    <xf numFmtId="40" fontId="12" fillId="0" borderId="5" xfId="0" applyNumberFormat="1" applyFont="1" applyFill="1" applyBorder="1" applyAlignment="1">
      <alignment horizontal="center" vertical="top"/>
    </xf>
    <xf numFmtId="38" fontId="12" fillId="0" borderId="2" xfId="0" applyNumberFormat="1" applyFont="1" applyFill="1" applyBorder="1" applyAlignment="1">
      <alignment horizontal="center" vertical="center"/>
    </xf>
    <xf numFmtId="38" fontId="15" fillId="0" borderId="2" xfId="0" applyNumberFormat="1" applyFont="1" applyFill="1" applyBorder="1" applyAlignment="1">
      <alignment horizontal="center" vertical="top"/>
    </xf>
    <xf numFmtId="38" fontId="13" fillId="0" borderId="0" xfId="0" applyNumberFormat="1" applyFont="1" applyAlignment="1">
      <alignment horizontal="left"/>
    </xf>
    <xf numFmtId="38" fontId="15" fillId="0" borderId="2" xfId="0" applyNumberFormat="1" applyFont="1" applyFill="1" applyBorder="1" applyAlignment="1">
      <alignment horizontal="right" vertical="top"/>
    </xf>
    <xf numFmtId="38" fontId="15" fillId="0" borderId="2" xfId="0" applyNumberFormat="1" applyFont="1" applyFill="1" applyBorder="1" applyAlignment="1">
      <alignment horizontal="right" vertical="top"/>
    </xf>
    <xf numFmtId="38" fontId="15" fillId="0" borderId="0" xfId="0" applyNumberFormat="1" applyFont="1" applyFill="1" applyAlignment="1">
      <alignment horizontal="center" vertical="top"/>
    </xf>
    <xf numFmtId="38" fontId="15" fillId="0" borderId="0" xfId="0" applyNumberFormat="1" applyFont="1" applyFill="1" applyAlignment="1">
      <alignment horizontal="right" vertical="top"/>
    </xf>
    <xf numFmtId="38" fontId="15" fillId="0" borderId="0" xfId="0" applyNumberFormat="1" applyFont="1" applyFill="1" applyBorder="1" applyAlignment="1">
      <alignment horizontal="right" vertical="top"/>
    </xf>
    <xf numFmtId="38" fontId="15" fillId="0" borderId="0" xfId="0" applyNumberFormat="1" applyFont="1" applyFill="1" applyAlignment="1">
      <alignment horizontal="right" vertical="top"/>
    </xf>
    <xf numFmtId="38" fontId="15" fillId="0" borderId="0" xfId="0" applyNumberFormat="1" applyFont="1" applyFill="1" applyAlignment="1">
      <alignment horizontal="center" vertical="top"/>
    </xf>
    <xf numFmtId="38" fontId="15" fillId="0" borderId="4" xfId="0" applyNumberFormat="1" applyFont="1" applyFill="1" applyBorder="1" applyAlignment="1">
      <alignment horizontal="center" vertical="top"/>
    </xf>
    <xf numFmtId="38" fontId="15" fillId="0" borderId="4" xfId="0" applyNumberFormat="1" applyFont="1" applyFill="1" applyBorder="1" applyAlignment="1">
      <alignment horizontal="right" vertical="top"/>
    </xf>
    <xf numFmtId="38" fontId="15" fillId="0" borderId="4" xfId="0" applyNumberFormat="1" applyFont="1" applyFill="1" applyBorder="1" applyAlignment="1">
      <alignment horizontal="right" vertical="top"/>
    </xf>
    <xf numFmtId="38" fontId="15" fillId="0" borderId="5" xfId="0" applyNumberFormat="1" applyFont="1" applyFill="1" applyBorder="1" applyAlignment="1">
      <alignment horizontal="center" vertical="top"/>
    </xf>
    <xf numFmtId="38" fontId="15" fillId="0" borderId="5" xfId="0" applyNumberFormat="1" applyFont="1" applyFill="1" applyBorder="1" applyAlignment="1">
      <alignment horizontal="right" vertical="top"/>
    </xf>
    <xf numFmtId="40" fontId="15" fillId="0" borderId="2" xfId="0" applyNumberFormat="1" applyFont="1" applyFill="1" applyBorder="1" applyAlignment="1">
      <alignment horizontal="center" vertical="top"/>
    </xf>
    <xf numFmtId="40" fontId="15" fillId="0" borderId="0" xfId="0" applyNumberFormat="1" applyFont="1" applyFill="1" applyAlignment="1">
      <alignment horizontal="center" vertical="top"/>
    </xf>
    <xf numFmtId="40" fontId="15" fillId="0" borderId="4" xfId="0" applyNumberFormat="1" applyFont="1" applyFill="1" applyBorder="1" applyAlignment="1">
      <alignment horizontal="center" vertical="top"/>
    </xf>
    <xf numFmtId="40" fontId="15" fillId="0" borderId="5" xfId="0" applyNumberFormat="1" applyFont="1" applyFill="1" applyBorder="1" applyAlignment="1">
      <alignment horizontal="center" vertical="top"/>
    </xf>
    <xf numFmtId="3" fontId="12" fillId="0" borderId="2" xfId="0" applyNumberFormat="1" applyFont="1" applyFill="1" applyBorder="1" applyAlignment="1">
      <alignment horizontal="center" vertical="center"/>
    </xf>
    <xf numFmtId="38" fontId="10" fillId="0" borderId="0" xfId="0" applyNumberFormat="1" applyFont="1" applyAlignment="1">
      <alignment horizontal="center"/>
    </xf>
    <xf numFmtId="38" fontId="12" fillId="0" borderId="0" xfId="0" applyNumberFormat="1" applyFont="1" applyFill="1" applyBorder="1" applyAlignment="1">
      <alignment horizontal="center" vertical="top"/>
    </xf>
    <xf numFmtId="38" fontId="12" fillId="0" borderId="5" xfId="0" applyNumberFormat="1" applyFont="1" applyFill="1" applyBorder="1" applyAlignment="1">
      <alignment horizontal="right" vertical="top"/>
    </xf>
    <xf numFmtId="38" fontId="12" fillId="0" borderId="0" xfId="0" applyNumberFormat="1" applyFont="1" applyFill="1" applyAlignment="1">
      <alignment horizontal="center" vertical="center"/>
    </xf>
    <xf numFmtId="38" fontId="10" fillId="0" borderId="0" xfId="0" applyNumberFormat="1" applyFont="1" applyBorder="1" applyAlignment="1">
      <alignment horizontal="left"/>
    </xf>
    <xf numFmtId="38" fontId="12" fillId="0" borderId="0" xfId="0" applyNumberFormat="1" applyFont="1" applyFill="1" applyBorder="1" applyAlignment="1">
      <alignment horizontal="right" vertical="top"/>
    </xf>
  </cellXfs>
  <cellStyles count="2">
    <cellStyle name="Normal" xfId="0" builtinId="0"/>
    <cellStyle name="Normal 2" xfId="1" xr:uid="{5946C1E0-1623-48FB-8D71-B75F7CA1F56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2809876</xdr:colOff>
      <xdr:row>4</xdr:row>
      <xdr:rowOff>466725</xdr:rowOff>
    </xdr:from>
    <xdr:to>
      <xdr:col>2</xdr:col>
      <xdr:colOff>1590676</xdr:colOff>
      <xdr:row>5</xdr:row>
      <xdr:rowOff>715294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125EFA-EF10-42CC-AC81-C6A6AF228D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89372324" y="1466850"/>
          <a:ext cx="6657975" cy="18106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E703E4-8195-447B-A232-D49A41566E31}">
  <sheetPr>
    <pageSetUpPr fitToPage="1"/>
  </sheetPr>
  <dimension ref="A1:C9"/>
  <sheetViews>
    <sheetView rightToLeft="1" view="pageBreakPreview" zoomScale="90" zoomScaleNormal="100" zoomScaleSheetLayoutView="90" workbookViewId="0">
      <selection activeCell="A10" sqref="A10"/>
    </sheetView>
  </sheetViews>
  <sheetFormatPr defaultRowHeight="12.75" x14ac:dyDescent="0.2"/>
  <cols>
    <col min="1" max="1" width="72.7109375" style="1" customWidth="1"/>
    <col min="2" max="2" width="45.42578125" style="1" customWidth="1"/>
    <col min="3" max="3" width="76.5703125" style="1" customWidth="1"/>
    <col min="4" max="16384" width="9.140625" style="1"/>
  </cols>
  <sheetData>
    <row r="1" spans="1:3" ht="29.1" customHeight="1" x14ac:dyDescent="0.2"/>
    <row r="2" spans="1:3" ht="21.75" customHeight="1" x14ac:dyDescent="0.2"/>
    <row r="3" spans="1:3" ht="21.75" customHeight="1" x14ac:dyDescent="0.2"/>
    <row r="4" spans="1:3" ht="7.35" customHeight="1" x14ac:dyDescent="0.2"/>
    <row r="5" spans="1:3" ht="123.6" customHeight="1" x14ac:dyDescent="0.2">
      <c r="B5" s="97"/>
    </row>
    <row r="6" spans="1:3" ht="123.6" customHeight="1" x14ac:dyDescent="0.2">
      <c r="B6" s="97"/>
    </row>
    <row r="7" spans="1:3" ht="25.5" x14ac:dyDescent="0.2">
      <c r="A7" s="98" t="s">
        <v>0</v>
      </c>
      <c r="B7" s="98"/>
      <c r="C7" s="98"/>
    </row>
    <row r="8" spans="1:3" ht="25.5" x14ac:dyDescent="0.2">
      <c r="A8" s="98" t="s">
        <v>1</v>
      </c>
      <c r="B8" s="98"/>
      <c r="C8" s="98"/>
    </row>
    <row r="9" spans="1:3" ht="25.5" x14ac:dyDescent="0.2">
      <c r="A9" s="98" t="s">
        <v>2</v>
      </c>
      <c r="B9" s="98"/>
      <c r="C9" s="98"/>
    </row>
  </sheetData>
  <mergeCells count="4">
    <mergeCell ref="B5:B6"/>
    <mergeCell ref="A7:C7"/>
    <mergeCell ref="A8:C8"/>
    <mergeCell ref="A9:C9"/>
  </mergeCells>
  <pageMargins left="0.39" right="0.39" top="0.39" bottom="0.39" header="0" footer="0"/>
  <pageSetup scale="68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J13"/>
  <sheetViews>
    <sheetView rightToLeft="1" view="pageBreakPreview" zoomScale="60" zoomScaleNormal="100" workbookViewId="0">
      <selection activeCell="R9" sqref="R9"/>
    </sheetView>
  </sheetViews>
  <sheetFormatPr defaultRowHeight="12.75" x14ac:dyDescent="0.2"/>
  <cols>
    <col min="1" max="1" width="5.140625" customWidth="1"/>
    <col min="2" max="2" width="52.140625" customWidth="1"/>
    <col min="3" max="3" width="1.28515625" customWidth="1"/>
    <col min="4" max="4" width="47.28515625" bestFit="1" customWidth="1"/>
    <col min="5" max="5" width="1.28515625" customWidth="1"/>
    <col min="6" max="6" width="20.7109375" customWidth="1"/>
    <col min="7" max="7" width="1.28515625" customWidth="1"/>
    <col min="8" max="8" width="47.28515625" bestFit="1" customWidth="1"/>
    <col min="9" max="9" width="1.28515625" customWidth="1"/>
    <col min="10" max="10" width="28" customWidth="1"/>
    <col min="11" max="11" width="0.28515625" customWidth="1"/>
  </cols>
  <sheetData>
    <row r="1" spans="1:10" ht="34.5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34.5" customHeight="1" x14ac:dyDescent="0.2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ht="39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4.45" customHeigh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</row>
    <row r="5" spans="1:10" ht="30.75" customHeight="1" x14ac:dyDescent="0.2">
      <c r="A5" s="33" t="s">
        <v>108</v>
      </c>
      <c r="B5" s="119" t="s">
        <v>109</v>
      </c>
      <c r="C5" s="119"/>
      <c r="D5" s="119"/>
      <c r="E5" s="119"/>
      <c r="F5" s="119"/>
      <c r="G5" s="119"/>
      <c r="H5" s="119"/>
      <c r="I5" s="119"/>
      <c r="J5" s="119"/>
    </row>
    <row r="6" spans="1:10" s="8" customFormat="1" ht="60.75" customHeight="1" x14ac:dyDescent="0.35">
      <c r="D6" s="102" t="s">
        <v>93</v>
      </c>
      <c r="E6" s="102"/>
      <c r="F6" s="102"/>
      <c r="H6" s="102" t="s">
        <v>94</v>
      </c>
      <c r="I6" s="102"/>
      <c r="J6" s="102"/>
    </row>
    <row r="7" spans="1:10" s="8" customFormat="1" ht="60.75" customHeight="1" x14ac:dyDescent="0.35">
      <c r="A7" s="102" t="s">
        <v>110</v>
      </c>
      <c r="B7" s="102"/>
      <c r="D7" s="48" t="s">
        <v>111</v>
      </c>
      <c r="E7" s="9"/>
      <c r="F7" s="48" t="s">
        <v>112</v>
      </c>
      <c r="H7" s="48" t="s">
        <v>111</v>
      </c>
      <c r="I7" s="9"/>
      <c r="J7" s="48" t="s">
        <v>112</v>
      </c>
    </row>
    <row r="8" spans="1:10" s="8" customFormat="1" ht="60.75" customHeight="1" x14ac:dyDescent="0.35">
      <c r="A8" s="122" t="s">
        <v>67</v>
      </c>
      <c r="B8" s="122"/>
      <c r="D8" s="14">
        <v>2796077541</v>
      </c>
      <c r="F8" s="13"/>
      <c r="H8" s="14">
        <v>4136835710</v>
      </c>
      <c r="J8" s="13"/>
    </row>
    <row r="9" spans="1:10" s="8" customFormat="1" ht="60.75" customHeight="1" x14ac:dyDescent="0.35">
      <c r="A9" s="123" t="s">
        <v>67</v>
      </c>
      <c r="B9" s="123"/>
      <c r="D9" s="29">
        <v>30704</v>
      </c>
      <c r="F9" s="30"/>
      <c r="H9" s="29">
        <v>1364817</v>
      </c>
      <c r="J9" s="30"/>
    </row>
    <row r="10" spans="1:10" s="8" customFormat="1" ht="60.75" customHeight="1" x14ac:dyDescent="0.35">
      <c r="A10" s="123" t="s">
        <v>67</v>
      </c>
      <c r="B10" s="123"/>
      <c r="D10" s="29">
        <v>1521589</v>
      </c>
      <c r="F10" s="30"/>
      <c r="H10" s="29">
        <v>899009344</v>
      </c>
      <c r="J10" s="30"/>
    </row>
    <row r="11" spans="1:10" s="8" customFormat="1" ht="60.75" customHeight="1" x14ac:dyDescent="0.35">
      <c r="A11" s="124" t="s">
        <v>67</v>
      </c>
      <c r="B11" s="124"/>
      <c r="D11" s="17">
        <v>5830613</v>
      </c>
      <c r="F11" s="16"/>
      <c r="H11" s="17">
        <v>90181835</v>
      </c>
      <c r="J11" s="16"/>
    </row>
    <row r="12" spans="1:10" s="8" customFormat="1" ht="60.75" customHeight="1" x14ac:dyDescent="0.35">
      <c r="A12" s="106" t="s">
        <v>25</v>
      </c>
      <c r="B12" s="106"/>
      <c r="D12" s="18">
        <f>SUM(D8:D11)</f>
        <v>2803460447</v>
      </c>
      <c r="F12" s="18"/>
      <c r="H12" s="18">
        <f>SUM(H8:H11)</f>
        <v>5127391706</v>
      </c>
      <c r="J12" s="18"/>
    </row>
    <row r="13" spans="1:10" ht="60.75" customHeight="1" x14ac:dyDescent="0.35">
      <c r="A13" s="5"/>
      <c r="B13" s="5"/>
      <c r="C13" s="4"/>
      <c r="D13" s="6"/>
      <c r="E13" s="4"/>
      <c r="F13" s="6"/>
      <c r="G13" s="4"/>
      <c r="H13" s="6"/>
      <c r="I13" s="4"/>
      <c r="J13" s="6"/>
    </row>
  </sheetData>
  <mergeCells count="12">
    <mergeCell ref="A12:B12"/>
    <mergeCell ref="A7:B7"/>
    <mergeCell ref="A8:B8"/>
    <mergeCell ref="A9:B9"/>
    <mergeCell ref="A10:B10"/>
    <mergeCell ref="A11:B11"/>
    <mergeCell ref="A1:J1"/>
    <mergeCell ref="A2:J2"/>
    <mergeCell ref="A3:J3"/>
    <mergeCell ref="B5:J5"/>
    <mergeCell ref="D6:F6"/>
    <mergeCell ref="H6:J6"/>
  </mergeCells>
  <pageMargins left="0.39" right="0.39" top="0.39" bottom="0.39" header="0" footer="0"/>
  <pageSetup paperSize="9" scale="68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60" zoomScaleNormal="100" workbookViewId="0">
      <selection activeCell="A2" sqref="A2:F2"/>
    </sheetView>
  </sheetViews>
  <sheetFormatPr defaultRowHeight="23.25" customHeight="1" x14ac:dyDescent="0.35"/>
  <cols>
    <col min="1" max="1" width="9.140625" style="4" customWidth="1"/>
    <col min="2" max="2" width="62.28515625" style="4" customWidth="1"/>
    <col min="3" max="3" width="1.28515625" style="4" customWidth="1"/>
    <col min="4" max="4" width="21.140625" style="4" customWidth="1"/>
    <col min="5" max="5" width="1.28515625" style="4" customWidth="1"/>
    <col min="6" max="6" width="46.7109375" style="4" customWidth="1"/>
    <col min="7" max="7" width="0.28515625" style="4" customWidth="1"/>
    <col min="8" max="16384" width="9.140625" style="4"/>
  </cols>
  <sheetData>
    <row r="1" spans="1:6" s="32" customFormat="1" ht="31.5" customHeight="1" x14ac:dyDescent="0.35">
      <c r="A1" s="118" t="s">
        <v>0</v>
      </c>
      <c r="B1" s="118"/>
      <c r="C1" s="118"/>
      <c r="D1" s="118"/>
      <c r="E1" s="118"/>
      <c r="F1" s="118"/>
    </row>
    <row r="2" spans="1:6" s="32" customFormat="1" ht="31.5" customHeight="1" x14ac:dyDescent="0.35">
      <c r="A2" s="118" t="s">
        <v>74</v>
      </c>
      <c r="B2" s="118"/>
      <c r="C2" s="118"/>
      <c r="D2" s="118"/>
      <c r="E2" s="118"/>
      <c r="F2" s="118"/>
    </row>
    <row r="3" spans="1:6" s="32" customFormat="1" ht="31.5" customHeight="1" x14ac:dyDescent="0.35">
      <c r="A3" s="118" t="s">
        <v>2</v>
      </c>
      <c r="B3" s="118"/>
      <c r="C3" s="118"/>
      <c r="D3" s="118"/>
      <c r="E3" s="118"/>
      <c r="F3" s="118"/>
    </row>
    <row r="4" spans="1:6" s="32" customFormat="1" ht="29.25" customHeight="1" x14ac:dyDescent="0.35"/>
    <row r="5" spans="1:6" s="32" customFormat="1" ht="30.75" customHeight="1" x14ac:dyDescent="0.35">
      <c r="A5" s="33" t="s">
        <v>113</v>
      </c>
      <c r="B5" s="119" t="s">
        <v>89</v>
      </c>
      <c r="C5" s="119"/>
      <c r="D5" s="119"/>
      <c r="E5" s="119"/>
      <c r="F5" s="119"/>
    </row>
    <row r="6" spans="1:6" s="32" customFormat="1" ht="44.25" customHeight="1" x14ac:dyDescent="0.35">
      <c r="D6" s="37" t="s">
        <v>93</v>
      </c>
      <c r="F6" s="37" t="s">
        <v>9</v>
      </c>
    </row>
    <row r="7" spans="1:6" s="32" customFormat="1" ht="44.25" customHeight="1" x14ac:dyDescent="0.35">
      <c r="A7" s="128" t="s">
        <v>89</v>
      </c>
      <c r="B7" s="128"/>
      <c r="D7" s="38" t="s">
        <v>62</v>
      </c>
      <c r="F7" s="38" t="s">
        <v>62</v>
      </c>
    </row>
    <row r="8" spans="1:6" s="32" customFormat="1" ht="44.25" customHeight="1" x14ac:dyDescent="0.35">
      <c r="A8" s="130" t="s">
        <v>89</v>
      </c>
      <c r="B8" s="130"/>
      <c r="D8" s="39">
        <v>0</v>
      </c>
      <c r="E8" s="47"/>
      <c r="F8" s="39">
        <v>0</v>
      </c>
    </row>
    <row r="9" spans="1:6" s="32" customFormat="1" ht="44.25" customHeight="1" x14ac:dyDescent="0.35">
      <c r="A9" s="131" t="s">
        <v>114</v>
      </c>
      <c r="B9" s="131"/>
      <c r="D9" s="40">
        <v>0</v>
      </c>
      <c r="E9" s="47"/>
      <c r="F9" s="40">
        <v>0</v>
      </c>
    </row>
    <row r="10" spans="1:6" s="32" customFormat="1" ht="44.25" customHeight="1" x14ac:dyDescent="0.35">
      <c r="A10" s="132" t="s">
        <v>115</v>
      </c>
      <c r="B10" s="132"/>
      <c r="D10" s="41">
        <v>0</v>
      </c>
      <c r="E10" s="47"/>
      <c r="F10" s="41">
        <v>0</v>
      </c>
    </row>
    <row r="11" spans="1:6" s="32" customFormat="1" ht="44.25" customHeight="1" x14ac:dyDescent="0.35">
      <c r="A11" s="133" t="s">
        <v>25</v>
      </c>
      <c r="B11" s="133"/>
      <c r="D11" s="42">
        <v>0</v>
      </c>
      <c r="E11" s="47"/>
      <c r="F11" s="42">
        <v>0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paperSize="9" scale="99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3"/>
  <sheetViews>
    <sheetView rightToLeft="1" view="pageBreakPreview" zoomScale="60" zoomScaleNormal="100" workbookViewId="0">
      <selection activeCell="W12" sqref="W12"/>
    </sheetView>
  </sheetViews>
  <sheetFormatPr defaultRowHeight="12.75" x14ac:dyDescent="0.2"/>
  <cols>
    <col min="1" max="1" width="64.85546875" customWidth="1"/>
    <col min="2" max="2" width="1.28515625" customWidth="1"/>
    <col min="3" max="3" width="21.85546875" customWidth="1"/>
    <col min="4" max="4" width="1.28515625" customWidth="1"/>
    <col min="5" max="5" width="30.28515625" bestFit="1" customWidth="1"/>
    <col min="6" max="6" width="1.28515625" customWidth="1"/>
    <col min="7" max="7" width="20.42578125" bestFit="1" customWidth="1"/>
    <col min="8" max="8" width="1.28515625" customWidth="1"/>
    <col min="9" max="9" width="36.28515625" customWidth="1"/>
    <col min="10" max="10" width="1.28515625" customWidth="1"/>
    <col min="11" max="11" width="25.42578125" bestFit="1" customWidth="1"/>
    <col min="12" max="12" width="1.28515625" customWidth="1"/>
    <col min="13" max="13" width="36.85546875" customWidth="1"/>
    <col min="14" max="14" width="1.28515625" customWidth="1"/>
    <col min="15" max="15" width="37.28515625" customWidth="1"/>
    <col min="16" max="16" width="1.28515625" customWidth="1"/>
    <col min="17" max="17" width="27.28515625" bestFit="1" customWidth="1"/>
    <col min="18" max="18" width="1.28515625" customWidth="1"/>
    <col min="19" max="19" width="39.140625" customWidth="1"/>
    <col min="20" max="20" width="0.28515625" customWidth="1"/>
  </cols>
  <sheetData>
    <row r="1" spans="1:19" ht="45.75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</row>
    <row r="2" spans="1:19" ht="45.75" customHeight="1" x14ac:dyDescent="0.2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</row>
    <row r="3" spans="1:19" ht="45.7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ht="14.45" customHeigh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ht="44.25" customHeight="1" x14ac:dyDescent="0.2">
      <c r="A5" s="119" t="s">
        <v>96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</row>
    <row r="6" spans="1:19" s="8" customFormat="1" ht="69" customHeight="1" x14ac:dyDescent="0.35">
      <c r="A6" s="102" t="s">
        <v>26</v>
      </c>
      <c r="C6" s="102" t="s">
        <v>116</v>
      </c>
      <c r="D6" s="102"/>
      <c r="E6" s="102"/>
      <c r="F6" s="102"/>
      <c r="G6" s="102"/>
      <c r="I6" s="102" t="s">
        <v>93</v>
      </c>
      <c r="J6" s="102"/>
      <c r="K6" s="102"/>
      <c r="L6" s="102"/>
      <c r="M6" s="102"/>
      <c r="O6" s="102" t="s">
        <v>94</v>
      </c>
      <c r="P6" s="102"/>
      <c r="Q6" s="102"/>
      <c r="R6" s="102"/>
      <c r="S6" s="102"/>
    </row>
    <row r="7" spans="1:19" s="8" customFormat="1" ht="69" customHeight="1" x14ac:dyDescent="0.35">
      <c r="A7" s="102"/>
      <c r="C7" s="48" t="s">
        <v>117</v>
      </c>
      <c r="D7" s="9"/>
      <c r="E7" s="48" t="s">
        <v>118</v>
      </c>
      <c r="F7" s="9"/>
      <c r="G7" s="48" t="s">
        <v>119</v>
      </c>
      <c r="I7" s="48" t="s">
        <v>120</v>
      </c>
      <c r="J7" s="9"/>
      <c r="K7" s="48" t="s">
        <v>121</v>
      </c>
      <c r="L7" s="9"/>
      <c r="M7" s="48" t="s">
        <v>122</v>
      </c>
      <c r="O7" s="48" t="s">
        <v>120</v>
      </c>
      <c r="P7" s="9"/>
      <c r="Q7" s="48" t="s">
        <v>121</v>
      </c>
      <c r="R7" s="9"/>
      <c r="S7" s="48" t="s">
        <v>122</v>
      </c>
    </row>
    <row r="8" spans="1:19" s="8" customFormat="1" ht="69" customHeight="1" x14ac:dyDescent="0.35">
      <c r="A8" s="80" t="s">
        <v>24</v>
      </c>
      <c r="C8" s="12" t="s">
        <v>9</v>
      </c>
      <c r="E8" s="14">
        <v>10125160</v>
      </c>
      <c r="G8" s="14">
        <v>93</v>
      </c>
      <c r="I8" s="14">
        <v>941639880</v>
      </c>
      <c r="K8" s="14">
        <v>134362003</v>
      </c>
      <c r="M8" s="14">
        <v>807277877</v>
      </c>
      <c r="O8" s="14">
        <v>941639880</v>
      </c>
      <c r="Q8" s="14">
        <v>134362003</v>
      </c>
      <c r="S8" s="14">
        <v>807277877</v>
      </c>
    </row>
    <row r="9" spans="1:19" s="8" customFormat="1" ht="69" customHeight="1" x14ac:dyDescent="0.35">
      <c r="A9" s="81" t="s">
        <v>20</v>
      </c>
      <c r="C9" s="31" t="s">
        <v>123</v>
      </c>
      <c r="E9" s="29">
        <v>1118467426</v>
      </c>
      <c r="G9" s="29">
        <v>300</v>
      </c>
      <c r="I9" s="50">
        <v>0</v>
      </c>
      <c r="J9" s="51"/>
      <c r="K9" s="50">
        <v>0</v>
      </c>
      <c r="L9" s="51"/>
      <c r="M9" s="50">
        <v>0</v>
      </c>
      <c r="O9" s="29">
        <v>335540227800</v>
      </c>
      <c r="Q9" s="29">
        <v>41665763140</v>
      </c>
      <c r="S9" s="29">
        <v>293874464660</v>
      </c>
    </row>
    <row r="10" spans="1:19" s="8" customFormat="1" ht="69" customHeight="1" x14ac:dyDescent="0.35">
      <c r="A10" s="81" t="s">
        <v>21</v>
      </c>
      <c r="C10" s="31" t="s">
        <v>124</v>
      </c>
      <c r="E10" s="29">
        <v>419529468</v>
      </c>
      <c r="G10" s="29">
        <v>650</v>
      </c>
      <c r="I10" s="29">
        <v>272694154200</v>
      </c>
      <c r="K10" s="29">
        <v>35991737356</v>
      </c>
      <c r="M10" s="29">
        <v>236702416844</v>
      </c>
      <c r="O10" s="29">
        <v>272694154200</v>
      </c>
      <c r="Q10" s="29">
        <v>35991737356</v>
      </c>
      <c r="S10" s="29">
        <v>236702416844</v>
      </c>
    </row>
    <row r="11" spans="1:19" s="8" customFormat="1" ht="69" customHeight="1" x14ac:dyDescent="0.35">
      <c r="A11" s="82" t="s">
        <v>22</v>
      </c>
      <c r="C11" s="15" t="s">
        <v>9</v>
      </c>
      <c r="E11" s="17">
        <v>473882492</v>
      </c>
      <c r="G11" s="17">
        <v>398</v>
      </c>
      <c r="I11" s="17">
        <v>188605231816</v>
      </c>
      <c r="K11" s="17">
        <v>26911962027</v>
      </c>
      <c r="M11" s="17">
        <v>161693269789</v>
      </c>
      <c r="O11" s="17">
        <v>188605231816</v>
      </c>
      <c r="Q11" s="17">
        <v>26911962027</v>
      </c>
      <c r="S11" s="17">
        <v>161693269789</v>
      </c>
    </row>
    <row r="12" spans="1:19" s="8" customFormat="1" ht="54" customHeight="1" x14ac:dyDescent="0.35">
      <c r="A12" s="49" t="s">
        <v>25</v>
      </c>
      <c r="C12" s="18"/>
      <c r="E12" s="18"/>
      <c r="G12" s="18"/>
      <c r="I12" s="18">
        <f>SUM(I8:I11)</f>
        <v>462241025896</v>
      </c>
      <c r="K12" s="18">
        <f>SUM(K8:K11)</f>
        <v>63038061386</v>
      </c>
      <c r="M12" s="18">
        <f>SUM(M8:M11)</f>
        <v>399202964510</v>
      </c>
      <c r="O12" s="18">
        <f>SUM(O8:O11)</f>
        <v>797781253696</v>
      </c>
      <c r="Q12" s="18">
        <f>SUM(Q8:Q11)</f>
        <v>104703824526</v>
      </c>
      <c r="S12" s="18">
        <f>SUM(S8:S11)</f>
        <v>693077429170</v>
      </c>
    </row>
    <row r="13" spans="1:19" s="8" customFormat="1" ht="69" customHeight="1" x14ac:dyDescent="0.35">
      <c r="A13" s="19"/>
      <c r="C13" s="20"/>
      <c r="E13" s="20"/>
      <c r="G13" s="20"/>
      <c r="I13" s="20"/>
      <c r="K13" s="20"/>
      <c r="M13" s="20"/>
      <c r="O13" s="20"/>
      <c r="Q13" s="20"/>
      <c r="S13" s="20"/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paperSize="9" scale="40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T12"/>
  <sheetViews>
    <sheetView rightToLeft="1" view="pageBreakPreview" zoomScale="60" zoomScaleNormal="100" workbookViewId="0">
      <selection activeCell="P12" sqref="P12"/>
    </sheetView>
  </sheetViews>
  <sheetFormatPr defaultRowHeight="12.75" x14ac:dyDescent="0.2"/>
  <cols>
    <col min="1" max="1" width="49.28515625" customWidth="1"/>
    <col min="2" max="2" width="1.28515625" customWidth="1"/>
    <col min="3" max="3" width="22.5703125" customWidth="1"/>
    <col min="4" max="4" width="1.28515625" customWidth="1"/>
    <col min="5" max="5" width="19.5703125" customWidth="1"/>
    <col min="6" max="7" width="1.28515625" customWidth="1"/>
    <col min="8" max="8" width="20.42578125" bestFit="1" customWidth="1"/>
    <col min="9" max="9" width="1.28515625" customWidth="1"/>
    <col min="10" max="10" width="20.5703125" bestFit="1" customWidth="1"/>
    <col min="11" max="11" width="1.28515625" customWidth="1"/>
    <col min="12" max="12" width="12.42578125" bestFit="1" customWidth="1"/>
    <col min="13" max="13" width="1.28515625" customWidth="1"/>
    <col min="14" max="14" width="20.5703125" bestFit="1" customWidth="1"/>
    <col min="15" max="15" width="1.28515625" customWidth="1"/>
    <col min="16" max="16" width="25.5703125" bestFit="1" customWidth="1"/>
    <col min="17" max="17" width="1.28515625" customWidth="1"/>
    <col min="18" max="18" width="12.42578125" bestFit="1" customWidth="1"/>
    <col min="19" max="19" width="1.28515625" customWidth="1"/>
    <col min="20" max="20" width="25.5703125" bestFit="1" customWidth="1"/>
    <col min="21" max="21" width="0.28515625" customWidth="1"/>
  </cols>
  <sheetData>
    <row r="1" spans="1:20" ht="38.25" customHeight="1" x14ac:dyDescent="0.2">
      <c r="A1" s="134" t="s">
        <v>0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</row>
    <row r="2" spans="1:20" ht="38.25" customHeight="1" x14ac:dyDescent="0.2">
      <c r="A2" s="134" t="s">
        <v>74</v>
      </c>
      <c r="B2" s="134"/>
      <c r="C2" s="134"/>
      <c r="D2" s="134"/>
      <c r="E2" s="134"/>
      <c r="F2" s="134"/>
      <c r="G2" s="134"/>
      <c r="H2" s="134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</row>
    <row r="3" spans="1:20" ht="38.25" customHeight="1" x14ac:dyDescent="0.2">
      <c r="A3" s="134" t="s">
        <v>2</v>
      </c>
      <c r="B3" s="134"/>
      <c r="C3" s="134"/>
      <c r="D3" s="134"/>
      <c r="E3" s="134"/>
      <c r="F3" s="134"/>
      <c r="G3" s="134"/>
      <c r="H3" s="134"/>
      <c r="I3" s="134"/>
      <c r="J3" s="134"/>
      <c r="K3" s="134"/>
      <c r="L3" s="134"/>
      <c r="M3" s="134"/>
      <c r="N3" s="134"/>
      <c r="O3" s="134"/>
      <c r="P3" s="134"/>
      <c r="Q3" s="134"/>
      <c r="R3" s="134"/>
      <c r="S3" s="134"/>
      <c r="T3" s="134"/>
    </row>
    <row r="4" spans="1:20" ht="14.45" customHeight="1" x14ac:dyDescent="0.4">
      <c r="A4" s="52"/>
      <c r="B4" s="52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</row>
    <row r="5" spans="1:20" ht="40.5" customHeight="1" x14ac:dyDescent="0.2">
      <c r="A5" s="135" t="s">
        <v>125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1:20" s="8" customFormat="1" ht="48" customHeight="1" x14ac:dyDescent="0.35">
      <c r="A6" s="102" t="s">
        <v>77</v>
      </c>
      <c r="J6" s="102" t="s">
        <v>93</v>
      </c>
      <c r="K6" s="102"/>
      <c r="L6" s="102"/>
      <c r="M6" s="102"/>
      <c r="N6" s="102"/>
      <c r="P6" s="102" t="s">
        <v>94</v>
      </c>
      <c r="Q6" s="102"/>
      <c r="R6" s="102"/>
      <c r="S6" s="102"/>
      <c r="T6" s="102"/>
    </row>
    <row r="7" spans="1:20" s="8" customFormat="1" ht="72.75" customHeight="1" x14ac:dyDescent="0.35">
      <c r="A7" s="102"/>
      <c r="C7" s="53" t="s">
        <v>126</v>
      </c>
      <c r="E7" s="136" t="s">
        <v>50</v>
      </c>
      <c r="F7" s="136"/>
      <c r="H7" s="53" t="s">
        <v>127</v>
      </c>
      <c r="J7" s="48" t="s">
        <v>128</v>
      </c>
      <c r="K7" s="9"/>
      <c r="L7" s="48" t="s">
        <v>121</v>
      </c>
      <c r="M7" s="9"/>
      <c r="N7" s="48" t="s">
        <v>129</v>
      </c>
      <c r="P7" s="48" t="s">
        <v>128</v>
      </c>
      <c r="Q7" s="9"/>
      <c r="R7" s="48" t="s">
        <v>121</v>
      </c>
      <c r="S7" s="9"/>
      <c r="T7" s="48" t="s">
        <v>129</v>
      </c>
    </row>
    <row r="8" spans="1:20" s="8" customFormat="1" ht="48" customHeight="1" x14ac:dyDescent="0.35">
      <c r="A8" s="12" t="s">
        <v>107</v>
      </c>
      <c r="C8" s="9"/>
      <c r="E8" s="12" t="s">
        <v>130</v>
      </c>
      <c r="F8" s="9"/>
      <c r="H8" s="13">
        <v>23</v>
      </c>
      <c r="J8" s="14">
        <v>0</v>
      </c>
      <c r="L8" s="22">
        <v>0</v>
      </c>
      <c r="N8" s="22">
        <v>0</v>
      </c>
      <c r="P8" s="14">
        <v>38151300294</v>
      </c>
      <c r="R8" s="22">
        <v>0</v>
      </c>
      <c r="T8" s="14">
        <v>38151300294</v>
      </c>
    </row>
    <row r="9" spans="1:20" s="8" customFormat="1" ht="48" customHeight="1" x14ac:dyDescent="0.35">
      <c r="A9" s="31" t="s">
        <v>52</v>
      </c>
      <c r="E9" s="31" t="s">
        <v>55</v>
      </c>
      <c r="H9" s="30">
        <v>23</v>
      </c>
      <c r="J9" s="29">
        <v>90735507</v>
      </c>
      <c r="L9" s="35">
        <v>0</v>
      </c>
      <c r="N9" s="29">
        <v>90735507</v>
      </c>
      <c r="P9" s="29">
        <v>484845121</v>
      </c>
      <c r="R9" s="35">
        <v>0</v>
      </c>
      <c r="T9" s="29">
        <v>484845121</v>
      </c>
    </row>
    <row r="10" spans="1:20" s="8" customFormat="1" ht="48" customHeight="1" x14ac:dyDescent="0.35">
      <c r="A10" s="15" t="s">
        <v>56</v>
      </c>
      <c r="C10" s="55"/>
      <c r="E10" s="56" t="s">
        <v>58</v>
      </c>
      <c r="H10" s="21">
        <v>23</v>
      </c>
      <c r="J10" s="17">
        <v>208179257</v>
      </c>
      <c r="L10" s="26">
        <v>0</v>
      </c>
      <c r="N10" s="17">
        <v>208179257</v>
      </c>
      <c r="P10" s="17">
        <v>570590425</v>
      </c>
      <c r="R10" s="26">
        <v>0</v>
      </c>
      <c r="T10" s="17">
        <v>570590425</v>
      </c>
    </row>
    <row r="11" spans="1:20" s="8" customFormat="1" ht="48" customHeight="1" x14ac:dyDescent="0.35">
      <c r="A11" s="49" t="s">
        <v>25</v>
      </c>
      <c r="C11" s="20"/>
      <c r="D11" s="55"/>
      <c r="E11" s="20"/>
      <c r="F11" s="55"/>
      <c r="G11" s="55"/>
      <c r="H11" s="20"/>
      <c r="J11" s="18">
        <f>SUM(J8:J10)</f>
        <v>298914764</v>
      </c>
      <c r="L11" s="26"/>
      <c r="N11" s="18">
        <f>SUM(N8:N10)</f>
        <v>298914764</v>
      </c>
      <c r="P11" s="18">
        <f>SUM(P8:P10)</f>
        <v>39206735840</v>
      </c>
      <c r="R11" s="26"/>
      <c r="T11" s="18">
        <v>39206735840</v>
      </c>
    </row>
    <row r="12" spans="1:20" s="8" customFormat="1" ht="48" customHeight="1" x14ac:dyDescent="0.35">
      <c r="A12" s="19"/>
      <c r="C12" s="20"/>
      <c r="E12" s="20"/>
      <c r="H12" s="20"/>
      <c r="J12" s="20"/>
      <c r="L12" s="26"/>
      <c r="N12" s="20"/>
      <c r="P12" s="20"/>
      <c r="R12" s="26"/>
      <c r="T12" s="20"/>
    </row>
  </sheetData>
  <mergeCells count="8">
    <mergeCell ref="A1:T1"/>
    <mergeCell ref="A2:T2"/>
    <mergeCell ref="A3:T3"/>
    <mergeCell ref="A5:T5"/>
    <mergeCell ref="A6:A7"/>
    <mergeCell ref="J6:N6"/>
    <mergeCell ref="P6:T6"/>
    <mergeCell ref="E7:F7"/>
  </mergeCells>
  <pageMargins left="0.39" right="0.39" top="0.39" bottom="0.39" header="0" footer="0"/>
  <pageSetup paperSize="9" scale="58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13"/>
  <sheetViews>
    <sheetView rightToLeft="1" view="pageBreakPreview" zoomScale="60" zoomScaleNormal="100" workbookViewId="0">
      <selection activeCell="A22" sqref="A22"/>
    </sheetView>
  </sheetViews>
  <sheetFormatPr defaultRowHeight="12.75" x14ac:dyDescent="0.2"/>
  <cols>
    <col min="1" max="1" width="45" customWidth="1"/>
    <col min="2" max="2" width="1.28515625" customWidth="1"/>
    <col min="3" max="3" width="25" customWidth="1"/>
    <col min="4" max="4" width="1.28515625" customWidth="1"/>
    <col min="5" max="5" width="18.28515625" bestFit="1" customWidth="1"/>
    <col min="6" max="6" width="1.28515625" customWidth="1"/>
    <col min="7" max="7" width="23.28515625" bestFit="1" customWidth="1"/>
    <col min="8" max="8" width="1.28515625" customWidth="1"/>
    <col min="9" max="9" width="23.28515625" bestFit="1" customWidth="1"/>
    <col min="10" max="10" width="1.28515625" customWidth="1"/>
    <col min="11" max="11" width="18.28515625" bestFit="1" customWidth="1"/>
    <col min="12" max="12" width="1.28515625" customWidth="1"/>
    <col min="13" max="13" width="23.28515625" bestFit="1" customWidth="1"/>
    <col min="14" max="14" width="0.28515625" customWidth="1"/>
  </cols>
  <sheetData>
    <row r="1" spans="1:13" s="32" customFormat="1" ht="42" customHeight="1" x14ac:dyDescent="0.3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</row>
    <row r="2" spans="1:13" s="32" customFormat="1" ht="35.25" customHeight="1" x14ac:dyDescent="0.35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</row>
    <row r="3" spans="1:13" s="32" customFormat="1" ht="48" customHeight="1" x14ac:dyDescent="0.3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s="32" customFormat="1" ht="14.45" customHeight="1" x14ac:dyDescent="0.35"/>
    <row r="5" spans="1:13" s="32" customFormat="1" ht="32.25" customHeight="1" x14ac:dyDescent="0.35">
      <c r="A5" s="119" t="s">
        <v>131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</row>
    <row r="6" spans="1:13" s="8" customFormat="1" ht="39" customHeight="1" x14ac:dyDescent="0.35">
      <c r="A6" s="102" t="s">
        <v>77</v>
      </c>
      <c r="C6" s="102" t="s">
        <v>93</v>
      </c>
      <c r="D6" s="102"/>
      <c r="E6" s="102"/>
      <c r="F6" s="102"/>
      <c r="G6" s="102"/>
      <c r="I6" s="102" t="s">
        <v>94</v>
      </c>
      <c r="J6" s="102"/>
      <c r="K6" s="102"/>
      <c r="L6" s="102"/>
      <c r="M6" s="102"/>
    </row>
    <row r="7" spans="1:13" s="8" customFormat="1" ht="39" customHeight="1" x14ac:dyDescent="0.35">
      <c r="A7" s="102"/>
      <c r="C7" s="48" t="s">
        <v>128</v>
      </c>
      <c r="D7" s="9"/>
      <c r="E7" s="48" t="s">
        <v>121</v>
      </c>
      <c r="F7" s="9"/>
      <c r="G7" s="48" t="s">
        <v>129</v>
      </c>
      <c r="I7" s="48" t="s">
        <v>128</v>
      </c>
      <c r="J7" s="9"/>
      <c r="K7" s="48" t="s">
        <v>121</v>
      </c>
      <c r="L7" s="9"/>
      <c r="M7" s="48" t="s">
        <v>129</v>
      </c>
    </row>
    <row r="8" spans="1:13" s="8" customFormat="1" ht="39" customHeight="1" x14ac:dyDescent="0.35">
      <c r="A8" s="12" t="s">
        <v>67</v>
      </c>
      <c r="C8" s="14">
        <v>2796077541</v>
      </c>
      <c r="E8" s="22">
        <v>0</v>
      </c>
      <c r="G8" s="14">
        <v>2796077541</v>
      </c>
      <c r="I8" s="14">
        <v>4136835710</v>
      </c>
      <c r="K8" s="22">
        <v>0</v>
      </c>
      <c r="M8" s="14">
        <v>4136835710</v>
      </c>
    </row>
    <row r="9" spans="1:13" s="8" customFormat="1" ht="39" customHeight="1" x14ac:dyDescent="0.35">
      <c r="A9" s="31" t="s">
        <v>67</v>
      </c>
      <c r="C9" s="29">
        <v>30704</v>
      </c>
      <c r="E9" s="35">
        <v>0</v>
      </c>
      <c r="G9" s="29">
        <v>30704</v>
      </c>
      <c r="I9" s="29">
        <v>1364817</v>
      </c>
      <c r="K9" s="35">
        <v>0</v>
      </c>
      <c r="M9" s="29">
        <v>1364817</v>
      </c>
    </row>
    <row r="10" spans="1:13" s="8" customFormat="1" ht="39" customHeight="1" x14ac:dyDescent="0.35">
      <c r="A10" s="31" t="s">
        <v>67</v>
      </c>
      <c r="C10" s="29">
        <v>1521589</v>
      </c>
      <c r="E10" s="35">
        <v>0</v>
      </c>
      <c r="G10" s="29">
        <v>1521589</v>
      </c>
      <c r="I10" s="29">
        <v>899009344</v>
      </c>
      <c r="K10" s="35">
        <v>0</v>
      </c>
      <c r="M10" s="29">
        <v>899009344</v>
      </c>
    </row>
    <row r="11" spans="1:13" s="8" customFormat="1" ht="39" customHeight="1" x14ac:dyDescent="0.35">
      <c r="A11" s="15" t="s">
        <v>67</v>
      </c>
      <c r="C11" s="17">
        <v>5830613</v>
      </c>
      <c r="E11" s="24">
        <v>0</v>
      </c>
      <c r="G11" s="17">
        <v>5830613</v>
      </c>
      <c r="I11" s="17">
        <v>90181835</v>
      </c>
      <c r="K11" s="24">
        <v>0</v>
      </c>
      <c r="M11" s="17">
        <v>90181835</v>
      </c>
    </row>
    <row r="12" spans="1:13" s="8" customFormat="1" ht="39" customHeight="1" x14ac:dyDescent="0.35">
      <c r="A12" s="49" t="s">
        <v>25</v>
      </c>
      <c r="C12" s="18">
        <v>2803460447</v>
      </c>
      <c r="E12" s="25">
        <v>0</v>
      </c>
      <c r="G12" s="18">
        <v>2803460447</v>
      </c>
      <c r="I12" s="18">
        <v>5127391706</v>
      </c>
      <c r="K12" s="25">
        <v>0</v>
      </c>
      <c r="M12" s="18">
        <v>5127391706</v>
      </c>
    </row>
    <row r="13" spans="1:13" s="8" customFormat="1" ht="25.5" customHeight="1" x14ac:dyDescent="0.35">
      <c r="A13" s="19"/>
      <c r="C13" s="20"/>
      <c r="E13" s="26"/>
      <c r="G13" s="20"/>
      <c r="I13" s="20"/>
      <c r="K13" s="26"/>
      <c r="M13" s="20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paperSize="9" scale="77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Q22"/>
  <sheetViews>
    <sheetView rightToLeft="1" view="pageBreakPreview" topLeftCell="A4" zoomScale="60" zoomScaleNormal="100" workbookViewId="0">
      <selection activeCell="Q20" sqref="Q20"/>
    </sheetView>
  </sheetViews>
  <sheetFormatPr defaultRowHeight="25.5" x14ac:dyDescent="0.35"/>
  <cols>
    <col min="1" max="1" width="47.5703125" style="8" bestFit="1" customWidth="1"/>
    <col min="2" max="2" width="1.28515625" style="8" customWidth="1"/>
    <col min="3" max="3" width="21.85546875" style="8" bestFit="1" customWidth="1"/>
    <col min="4" max="4" width="1.28515625" style="8" customWidth="1"/>
    <col min="5" max="5" width="31.5703125" style="8" bestFit="1" customWidth="1"/>
    <col min="6" max="6" width="1.28515625" style="8" customWidth="1"/>
    <col min="7" max="7" width="31.140625" style="8" bestFit="1" customWidth="1"/>
    <col min="8" max="8" width="1.28515625" style="8" customWidth="1"/>
    <col min="9" max="9" width="38" style="8" customWidth="1"/>
    <col min="10" max="10" width="1.28515625" style="8" customWidth="1"/>
    <col min="11" max="11" width="23.140625" style="8" bestFit="1" customWidth="1"/>
    <col min="12" max="12" width="1.28515625" style="8" customWidth="1"/>
    <col min="13" max="13" width="32.7109375" style="8" bestFit="1" customWidth="1"/>
    <col min="14" max="14" width="1.28515625" style="8" customWidth="1"/>
    <col min="15" max="15" width="33.42578125" style="8" bestFit="1" customWidth="1"/>
    <col min="16" max="16" width="1.28515625" style="8" customWidth="1"/>
    <col min="17" max="17" width="42.28515625" style="8" customWidth="1"/>
    <col min="18" max="18" width="6" style="8" customWidth="1"/>
    <col min="19" max="16384" width="9.140625" style="8"/>
  </cols>
  <sheetData>
    <row r="1" spans="1:17" ht="36" x14ac:dyDescent="0.3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</row>
    <row r="2" spans="1:17" ht="36" x14ac:dyDescent="0.35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</row>
    <row r="3" spans="1:17" ht="45" customHeight="1" x14ac:dyDescent="0.3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</row>
    <row r="4" spans="1:17" ht="27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17" ht="43.5" customHeight="1" x14ac:dyDescent="0.35">
      <c r="A5" s="119" t="s">
        <v>132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</row>
    <row r="6" spans="1:17" ht="51.75" customHeight="1" x14ac:dyDescent="0.35">
      <c r="A6" s="102" t="s">
        <v>77</v>
      </c>
      <c r="C6" s="102" t="s">
        <v>93</v>
      </c>
      <c r="D6" s="102"/>
      <c r="E6" s="102"/>
      <c r="F6" s="102"/>
      <c r="G6" s="102"/>
      <c r="H6" s="102"/>
      <c r="I6" s="102"/>
      <c r="K6" s="102" t="s">
        <v>94</v>
      </c>
      <c r="L6" s="102"/>
      <c r="M6" s="102"/>
      <c r="N6" s="102"/>
      <c r="O6" s="102"/>
      <c r="P6" s="102"/>
      <c r="Q6" s="102"/>
    </row>
    <row r="7" spans="1:17" ht="76.5" customHeight="1" x14ac:dyDescent="0.35">
      <c r="A7" s="102"/>
      <c r="C7" s="48" t="s">
        <v>13</v>
      </c>
      <c r="D7" s="9"/>
      <c r="E7" s="48" t="s">
        <v>133</v>
      </c>
      <c r="F7" s="9"/>
      <c r="G7" s="48" t="s">
        <v>134</v>
      </c>
      <c r="H7" s="9"/>
      <c r="I7" s="48" t="s">
        <v>135</v>
      </c>
      <c r="K7" s="48" t="s">
        <v>13</v>
      </c>
      <c r="L7" s="9"/>
      <c r="M7" s="48" t="s">
        <v>133</v>
      </c>
      <c r="N7" s="9"/>
      <c r="O7" s="48" t="s">
        <v>134</v>
      </c>
      <c r="P7" s="9"/>
      <c r="Q7" s="73" t="s">
        <v>135</v>
      </c>
    </row>
    <row r="8" spans="1:17" ht="46.5" customHeight="1" x14ac:dyDescent="0.35">
      <c r="A8" s="12" t="s">
        <v>19</v>
      </c>
      <c r="C8" s="140">
        <v>188695205</v>
      </c>
      <c r="D8" s="139"/>
      <c r="E8" s="140">
        <v>195925446199</v>
      </c>
      <c r="F8" s="139"/>
      <c r="G8" s="140">
        <v>170660794498</v>
      </c>
      <c r="H8" s="139"/>
      <c r="I8" s="140">
        <v>25413667057</v>
      </c>
      <c r="J8" s="139"/>
      <c r="K8" s="140">
        <v>715958067</v>
      </c>
      <c r="L8" s="139"/>
      <c r="M8" s="140">
        <v>745881642825</v>
      </c>
      <c r="N8" s="139"/>
      <c r="O8" s="140">
        <v>647471033929</v>
      </c>
      <c r="P8" s="139"/>
      <c r="Q8" s="140">
        <v>98977904537</v>
      </c>
    </row>
    <row r="9" spans="1:17" ht="46.5" customHeight="1" x14ac:dyDescent="0.35">
      <c r="A9" s="31" t="s">
        <v>20</v>
      </c>
      <c r="C9" s="142">
        <v>8767040</v>
      </c>
      <c r="D9" s="139"/>
      <c r="E9" s="142">
        <v>20331708529</v>
      </c>
      <c r="F9" s="139"/>
      <c r="G9" s="142">
        <v>18369247141</v>
      </c>
      <c r="H9" s="139"/>
      <c r="I9" s="142">
        <v>1977925027</v>
      </c>
      <c r="J9" s="139"/>
      <c r="K9" s="142">
        <v>29677040</v>
      </c>
      <c r="L9" s="139"/>
      <c r="M9" s="142">
        <v>70878736454</v>
      </c>
      <c r="N9" s="139"/>
      <c r="O9" s="142">
        <v>62104143551</v>
      </c>
      <c r="P9" s="139"/>
      <c r="Q9" s="142">
        <v>8828500617</v>
      </c>
    </row>
    <row r="10" spans="1:17" ht="46.5" customHeight="1" x14ac:dyDescent="0.35">
      <c r="A10" s="31" t="s">
        <v>24</v>
      </c>
      <c r="C10" s="142">
        <v>870</v>
      </c>
      <c r="D10" s="139"/>
      <c r="E10" s="142">
        <v>12314276</v>
      </c>
      <c r="F10" s="139"/>
      <c r="G10" s="142">
        <v>12515205</v>
      </c>
      <c r="H10" s="139"/>
      <c r="I10" s="142">
        <v>-91605</v>
      </c>
      <c r="J10" s="139"/>
      <c r="K10" s="142">
        <v>870</v>
      </c>
      <c r="L10" s="139"/>
      <c r="M10" s="142">
        <v>12314276</v>
      </c>
      <c r="N10" s="139"/>
      <c r="O10" s="142">
        <v>12515205</v>
      </c>
      <c r="P10" s="139"/>
      <c r="Q10" s="142">
        <v>-91605</v>
      </c>
    </row>
    <row r="11" spans="1:17" ht="46.5" customHeight="1" x14ac:dyDescent="0.35">
      <c r="A11" s="31" t="s">
        <v>22</v>
      </c>
      <c r="C11" s="142">
        <v>29929262</v>
      </c>
      <c r="D11" s="139"/>
      <c r="E11" s="142">
        <v>322293164543</v>
      </c>
      <c r="F11" s="139"/>
      <c r="G11" s="142">
        <v>243026614778</v>
      </c>
      <c r="H11" s="139"/>
      <c r="I11" s="142">
        <v>79510468882</v>
      </c>
      <c r="J11" s="139"/>
      <c r="K11" s="142">
        <v>77868172</v>
      </c>
      <c r="L11" s="139"/>
      <c r="M11" s="142">
        <v>781137070713</v>
      </c>
      <c r="N11" s="139"/>
      <c r="O11" s="142">
        <v>630833627617</v>
      </c>
      <c r="P11" s="139"/>
      <c r="Q11" s="142">
        <v>150894067743</v>
      </c>
    </row>
    <row r="12" spans="1:17" ht="46.5" customHeight="1" x14ac:dyDescent="0.35">
      <c r="A12" s="31" t="s">
        <v>23</v>
      </c>
      <c r="C12" s="142">
        <v>2103893</v>
      </c>
      <c r="D12" s="139"/>
      <c r="E12" s="142">
        <v>4203841122</v>
      </c>
      <c r="F12" s="139"/>
      <c r="G12" s="142">
        <v>3839449187</v>
      </c>
      <c r="H12" s="139"/>
      <c r="I12" s="142">
        <v>367589248</v>
      </c>
      <c r="J12" s="139"/>
      <c r="K12" s="142">
        <v>40750054</v>
      </c>
      <c r="L12" s="139"/>
      <c r="M12" s="142">
        <v>82640039837</v>
      </c>
      <c r="N12" s="139"/>
      <c r="O12" s="142">
        <v>73894724158</v>
      </c>
      <c r="P12" s="139"/>
      <c r="Q12" s="142">
        <v>8808168967</v>
      </c>
    </row>
    <row r="13" spans="1:17" ht="46.5" customHeight="1" x14ac:dyDescent="0.35">
      <c r="A13" s="31" t="s">
        <v>21</v>
      </c>
      <c r="C13" s="141">
        <v>0</v>
      </c>
      <c r="D13" s="174"/>
      <c r="E13" s="141">
        <v>0</v>
      </c>
      <c r="F13" s="174"/>
      <c r="G13" s="141">
        <v>0</v>
      </c>
      <c r="H13" s="174"/>
      <c r="I13" s="141">
        <v>0</v>
      </c>
      <c r="J13" s="139"/>
      <c r="K13" s="142">
        <v>12000000</v>
      </c>
      <c r="L13" s="139"/>
      <c r="M13" s="142">
        <v>61197255231</v>
      </c>
      <c r="N13" s="139"/>
      <c r="O13" s="142">
        <v>50583763680</v>
      </c>
      <c r="P13" s="139"/>
      <c r="Q13" s="142">
        <v>10660036320</v>
      </c>
    </row>
    <row r="14" spans="1:17" ht="46.5" customHeight="1" x14ac:dyDescent="0.35">
      <c r="A14" s="31" t="s">
        <v>37</v>
      </c>
      <c r="C14" s="142">
        <v>2610248</v>
      </c>
      <c r="D14" s="139"/>
      <c r="E14" s="142">
        <v>90631253798</v>
      </c>
      <c r="F14" s="139"/>
      <c r="G14" s="142">
        <v>82791323699</v>
      </c>
      <c r="H14" s="139"/>
      <c r="I14" s="142">
        <v>7873362573</v>
      </c>
      <c r="J14" s="139"/>
      <c r="K14" s="142">
        <v>9294012</v>
      </c>
      <c r="L14" s="139"/>
      <c r="M14" s="142">
        <v>304763732241</v>
      </c>
      <c r="N14" s="139"/>
      <c r="O14" s="142">
        <v>291530301734</v>
      </c>
      <c r="P14" s="139"/>
      <c r="Q14" s="142">
        <v>13345853409</v>
      </c>
    </row>
    <row r="15" spans="1:17" ht="46.5" customHeight="1" x14ac:dyDescent="0.35">
      <c r="A15" s="31" t="s">
        <v>40</v>
      </c>
      <c r="C15" s="142">
        <v>49052473</v>
      </c>
      <c r="D15" s="139"/>
      <c r="E15" s="142">
        <v>904955591315</v>
      </c>
      <c r="F15" s="139"/>
      <c r="G15" s="142">
        <v>882895053407</v>
      </c>
      <c r="H15" s="139"/>
      <c r="I15" s="142">
        <v>22309085119</v>
      </c>
      <c r="J15" s="139"/>
      <c r="K15" s="142">
        <v>143417440</v>
      </c>
      <c r="L15" s="139"/>
      <c r="M15" s="142">
        <v>2304354746578</v>
      </c>
      <c r="N15" s="139"/>
      <c r="O15" s="142">
        <v>2227289595964</v>
      </c>
      <c r="P15" s="139"/>
      <c r="Q15" s="142">
        <v>77907219675</v>
      </c>
    </row>
    <row r="16" spans="1:17" ht="46.5" customHeight="1" x14ac:dyDescent="0.35">
      <c r="A16" s="31" t="s">
        <v>39</v>
      </c>
      <c r="C16" s="142">
        <v>15074068</v>
      </c>
      <c r="D16" s="139"/>
      <c r="E16" s="142">
        <v>395590697065</v>
      </c>
      <c r="F16" s="139"/>
      <c r="G16" s="142">
        <v>390997401049</v>
      </c>
      <c r="H16" s="139"/>
      <c r="I16" s="142">
        <v>4739223775</v>
      </c>
      <c r="J16" s="139"/>
      <c r="K16" s="142">
        <v>18224068</v>
      </c>
      <c r="L16" s="139"/>
      <c r="M16" s="142">
        <v>477611640709</v>
      </c>
      <c r="N16" s="139"/>
      <c r="O16" s="142">
        <v>472614984722</v>
      </c>
      <c r="P16" s="139"/>
      <c r="Q16" s="142">
        <v>5172840102</v>
      </c>
    </row>
    <row r="17" spans="1:17" ht="46.5" customHeight="1" x14ac:dyDescent="0.35">
      <c r="A17" s="31" t="s">
        <v>38</v>
      </c>
      <c r="C17" s="142">
        <v>1427200</v>
      </c>
      <c r="D17" s="139"/>
      <c r="E17" s="142">
        <v>57136408285</v>
      </c>
      <c r="F17" s="139"/>
      <c r="G17" s="142">
        <v>55033137187</v>
      </c>
      <c r="H17" s="139"/>
      <c r="I17" s="142">
        <v>2124347913</v>
      </c>
      <c r="J17" s="139"/>
      <c r="K17" s="142">
        <v>1440160</v>
      </c>
      <c r="L17" s="139"/>
      <c r="M17" s="142">
        <v>57636415042</v>
      </c>
      <c r="N17" s="139"/>
      <c r="O17" s="142">
        <v>55532877558</v>
      </c>
      <c r="P17" s="139"/>
      <c r="Q17" s="142">
        <v>2124798742</v>
      </c>
    </row>
    <row r="18" spans="1:17" ht="46.5" customHeight="1" x14ac:dyDescent="0.35">
      <c r="A18" s="31" t="s">
        <v>102</v>
      </c>
      <c r="C18" s="141">
        <v>0</v>
      </c>
      <c r="D18" s="174"/>
      <c r="E18" s="141">
        <v>0</v>
      </c>
      <c r="F18" s="174"/>
      <c r="G18" s="141">
        <v>0</v>
      </c>
      <c r="H18" s="174"/>
      <c r="I18" s="141">
        <v>0</v>
      </c>
      <c r="J18" s="139"/>
      <c r="K18" s="142">
        <v>10850743</v>
      </c>
      <c r="L18" s="139"/>
      <c r="M18" s="142">
        <v>164338984851</v>
      </c>
      <c r="N18" s="139"/>
      <c r="O18" s="142">
        <v>161063268817</v>
      </c>
      <c r="P18" s="139"/>
      <c r="Q18" s="142">
        <v>3336338376</v>
      </c>
    </row>
    <row r="19" spans="1:17" ht="46.5" customHeight="1" x14ac:dyDescent="0.35">
      <c r="A19" s="31" t="s">
        <v>35</v>
      </c>
      <c r="C19" s="141">
        <v>0</v>
      </c>
      <c r="D19" s="174"/>
      <c r="E19" s="141">
        <v>0</v>
      </c>
      <c r="F19" s="174"/>
      <c r="G19" s="141">
        <v>0</v>
      </c>
      <c r="H19" s="174"/>
      <c r="I19" s="141">
        <v>0</v>
      </c>
      <c r="J19" s="139"/>
      <c r="K19" s="142">
        <v>131510612</v>
      </c>
      <c r="L19" s="139"/>
      <c r="M19" s="142">
        <v>5250836214761</v>
      </c>
      <c r="N19" s="139"/>
      <c r="O19" s="142">
        <v>5115039745949</v>
      </c>
      <c r="P19" s="139"/>
      <c r="Q19" s="142">
        <v>137575180239</v>
      </c>
    </row>
    <row r="20" spans="1:17" ht="46.5" customHeight="1" x14ac:dyDescent="0.35">
      <c r="A20" s="15" t="s">
        <v>107</v>
      </c>
      <c r="C20" s="175">
        <v>0</v>
      </c>
      <c r="D20" s="174"/>
      <c r="E20" s="145">
        <v>0</v>
      </c>
      <c r="F20" s="174"/>
      <c r="G20" s="145">
        <v>0</v>
      </c>
      <c r="H20" s="174"/>
      <c r="I20" s="145">
        <v>0</v>
      </c>
      <c r="J20" s="139"/>
      <c r="K20" s="143">
        <v>5883218</v>
      </c>
      <c r="L20" s="139"/>
      <c r="M20" s="144">
        <v>4630787373025</v>
      </c>
      <c r="N20" s="139"/>
      <c r="O20" s="144">
        <v>4620749424152</v>
      </c>
      <c r="P20" s="139"/>
      <c r="Q20" s="144">
        <v>10519785448</v>
      </c>
    </row>
    <row r="21" spans="1:17" ht="44.25" customHeight="1" thickBot="1" x14ac:dyDescent="0.4">
      <c r="A21" s="49" t="s">
        <v>25</v>
      </c>
      <c r="C21" s="143"/>
      <c r="D21" s="139"/>
      <c r="E21" s="146">
        <f>SUM(E8:E20)</f>
        <v>1991080425132</v>
      </c>
      <c r="F21" s="139"/>
      <c r="G21" s="146">
        <f>SUM(G8:G20)</f>
        <v>1847625536151</v>
      </c>
      <c r="H21" s="139"/>
      <c r="I21" s="146">
        <f>SUM(I8:I20)</f>
        <v>144315577989</v>
      </c>
      <c r="J21" s="139"/>
      <c r="K21" s="143"/>
      <c r="L21" s="139"/>
      <c r="M21" s="146">
        <f>SUM(M8:M20)</f>
        <v>14932076166543</v>
      </c>
      <c r="N21" s="139"/>
      <c r="O21" s="146">
        <f>SUM(O8:O20)</f>
        <v>14408720007036</v>
      </c>
      <c r="P21" s="139"/>
      <c r="Q21" s="146">
        <f>SUM(Q8:Q20)</f>
        <v>528150602570</v>
      </c>
    </row>
    <row r="22" spans="1:17" ht="34.5" thickTop="1" x14ac:dyDescent="0.35">
      <c r="A22" s="19"/>
      <c r="C22" s="20"/>
      <c r="E22" s="20"/>
      <c r="G22" s="20"/>
      <c r="I22" s="20"/>
      <c r="K22" s="20"/>
      <c r="M22" s="20"/>
      <c r="O22" s="20"/>
      <c r="Q22" s="20"/>
    </row>
  </sheetData>
  <mergeCells count="7">
    <mergeCell ref="A2:Q2"/>
    <mergeCell ref="A3:Q3"/>
    <mergeCell ref="A5:Q5"/>
    <mergeCell ref="A6:A7"/>
    <mergeCell ref="C6:I6"/>
    <mergeCell ref="K6:Q6"/>
    <mergeCell ref="A1:Q1"/>
  </mergeCells>
  <pageMargins left="0.39" right="0.39" top="0.39" bottom="0.39" header="0" footer="0"/>
  <pageSetup paperSize="9" scale="45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R26"/>
  <sheetViews>
    <sheetView rightToLeft="1" tabSelected="1" view="pageBreakPreview" topLeftCell="A7" zoomScale="60" zoomScaleNormal="100" workbookViewId="0">
      <selection activeCell="X23" sqref="X23"/>
    </sheetView>
  </sheetViews>
  <sheetFormatPr defaultRowHeight="25.5" x14ac:dyDescent="0.35"/>
  <cols>
    <col min="1" max="1" width="47.7109375" style="8" bestFit="1" customWidth="1"/>
    <col min="2" max="2" width="1.28515625" style="8" customWidth="1"/>
    <col min="3" max="3" width="28.7109375" style="8" customWidth="1"/>
    <col min="4" max="4" width="1.28515625" style="8" customWidth="1"/>
    <col min="5" max="5" width="35.5703125" style="8" customWidth="1"/>
    <col min="6" max="6" width="1.28515625" style="8" customWidth="1"/>
    <col min="7" max="7" width="33.42578125" style="8" bestFit="1" customWidth="1"/>
    <col min="8" max="8" width="1.28515625" style="8" customWidth="1"/>
    <col min="9" max="9" width="51.5703125" style="8" customWidth="1"/>
    <col min="10" max="10" width="1.28515625" style="8" customWidth="1"/>
    <col min="11" max="11" width="26.5703125" style="8" bestFit="1" customWidth="1"/>
    <col min="12" max="12" width="1.28515625" style="8" customWidth="1"/>
    <col min="13" max="13" width="33.42578125" style="8" bestFit="1" customWidth="1"/>
    <col min="14" max="14" width="1.28515625" style="8" customWidth="1"/>
    <col min="15" max="15" width="33.7109375" style="8" bestFit="1" customWidth="1"/>
    <col min="16" max="16" width="1.28515625" style="8" customWidth="1"/>
    <col min="17" max="17" width="48.85546875" style="8" customWidth="1"/>
    <col min="18" max="18" width="1.28515625" style="8" customWidth="1"/>
    <col min="19" max="19" width="0.28515625" style="8" customWidth="1"/>
    <col min="20" max="16384" width="9.140625" style="8"/>
  </cols>
  <sheetData>
    <row r="1" spans="1:18" ht="34.5" customHeight="1" x14ac:dyDescent="0.3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32"/>
    </row>
    <row r="2" spans="1:18" ht="34.5" customHeight="1" x14ac:dyDescent="0.35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ht="34.5" customHeight="1" x14ac:dyDescent="0.3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ht="34.5" customHeigh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ht="45" customHeight="1" x14ac:dyDescent="0.35">
      <c r="A5" s="119" t="s">
        <v>136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33.75" x14ac:dyDescent="0.35">
      <c r="A6" s="102" t="s">
        <v>77</v>
      </c>
      <c r="C6" s="102" t="s">
        <v>93</v>
      </c>
      <c r="D6" s="102"/>
      <c r="E6" s="102"/>
      <c r="F6" s="102"/>
      <c r="G6" s="102"/>
      <c r="H6" s="102"/>
      <c r="I6" s="102"/>
      <c r="K6" s="102" t="s">
        <v>94</v>
      </c>
      <c r="L6" s="102"/>
      <c r="M6" s="102"/>
      <c r="N6" s="102"/>
      <c r="O6" s="102"/>
      <c r="P6" s="102"/>
      <c r="Q6" s="102"/>
      <c r="R6" s="102"/>
    </row>
    <row r="7" spans="1:18" ht="67.5" x14ac:dyDescent="0.35">
      <c r="A7" s="102"/>
      <c r="C7" s="48" t="s">
        <v>13</v>
      </c>
      <c r="D7" s="9"/>
      <c r="E7" s="48" t="s">
        <v>15</v>
      </c>
      <c r="F7" s="9"/>
      <c r="G7" s="48" t="s">
        <v>134</v>
      </c>
      <c r="H7" s="9"/>
      <c r="I7" s="48" t="s">
        <v>137</v>
      </c>
      <c r="K7" s="48" t="s">
        <v>13</v>
      </c>
      <c r="L7" s="9"/>
      <c r="M7" s="48" t="s">
        <v>15</v>
      </c>
      <c r="N7" s="9"/>
      <c r="O7" s="48" t="s">
        <v>134</v>
      </c>
      <c r="P7" s="9"/>
      <c r="Q7" s="137" t="s">
        <v>137</v>
      </c>
      <c r="R7" s="137"/>
    </row>
    <row r="8" spans="1:18" ht="48" customHeight="1" x14ac:dyDescent="0.35">
      <c r="A8" s="31" t="s">
        <v>19</v>
      </c>
      <c r="C8" s="142">
        <v>12765946158</v>
      </c>
      <c r="D8" s="139"/>
      <c r="E8" s="142">
        <v>12488362914102</v>
      </c>
      <c r="F8" s="139"/>
      <c r="G8" s="142">
        <v>13003510971671</v>
      </c>
      <c r="H8" s="139"/>
      <c r="I8" s="142">
        <v>-515148057569</v>
      </c>
      <c r="J8" s="139"/>
      <c r="K8" s="142">
        <v>12765946158</v>
      </c>
      <c r="L8" s="139"/>
      <c r="M8" s="142">
        <v>12488362914102</v>
      </c>
      <c r="N8" s="139"/>
      <c r="O8" s="142">
        <v>11550504820618</v>
      </c>
      <c r="P8" s="139"/>
      <c r="Q8" s="148">
        <v>937858093484</v>
      </c>
      <c r="R8" s="148"/>
    </row>
    <row r="9" spans="1:18" ht="48" customHeight="1" x14ac:dyDescent="0.35">
      <c r="A9" s="31" t="s">
        <v>20</v>
      </c>
      <c r="C9" s="142">
        <v>1129210476</v>
      </c>
      <c r="D9" s="139"/>
      <c r="E9" s="142">
        <v>2674194894210</v>
      </c>
      <c r="F9" s="139"/>
      <c r="G9" s="142">
        <v>2653578387487</v>
      </c>
      <c r="H9" s="139"/>
      <c r="I9" s="142">
        <v>20616506723</v>
      </c>
      <c r="J9" s="139"/>
      <c r="K9" s="142">
        <v>1129210476</v>
      </c>
      <c r="L9" s="139"/>
      <c r="M9" s="142">
        <v>2674194894210</v>
      </c>
      <c r="N9" s="139"/>
      <c r="O9" s="142">
        <v>2367240837752</v>
      </c>
      <c r="P9" s="139"/>
      <c r="Q9" s="148">
        <v>306954056458</v>
      </c>
      <c r="R9" s="148"/>
    </row>
    <row r="10" spans="1:18" ht="48" customHeight="1" x14ac:dyDescent="0.35">
      <c r="A10" s="31" t="s">
        <v>24</v>
      </c>
      <c r="C10" s="142">
        <v>10125160</v>
      </c>
      <c r="D10" s="139"/>
      <c r="E10" s="142">
        <v>112374682404</v>
      </c>
      <c r="F10" s="139"/>
      <c r="G10" s="142">
        <v>145544030363</v>
      </c>
      <c r="H10" s="139"/>
      <c r="I10" s="142">
        <v>-33169347959</v>
      </c>
      <c r="J10" s="139"/>
      <c r="K10" s="142">
        <v>10125160</v>
      </c>
      <c r="L10" s="139"/>
      <c r="M10" s="142">
        <v>112374682404</v>
      </c>
      <c r="N10" s="139"/>
      <c r="O10" s="142">
        <v>145653394363</v>
      </c>
      <c r="P10" s="139"/>
      <c r="Q10" s="148">
        <v>-33278711959</v>
      </c>
      <c r="R10" s="148"/>
    </row>
    <row r="11" spans="1:18" ht="48" customHeight="1" x14ac:dyDescent="0.35">
      <c r="A11" s="56" t="s">
        <v>22</v>
      </c>
      <c r="B11" s="55"/>
      <c r="C11" s="143">
        <v>473882492</v>
      </c>
      <c r="D11" s="178"/>
      <c r="E11" s="143">
        <v>4703023893851</v>
      </c>
      <c r="F11" s="178"/>
      <c r="G11" s="143">
        <v>4714277983160</v>
      </c>
      <c r="H11" s="178"/>
      <c r="I11" s="143">
        <v>-11254089309</v>
      </c>
      <c r="J11" s="178"/>
      <c r="K11" s="143">
        <v>473882492</v>
      </c>
      <c r="L11" s="178"/>
      <c r="M11" s="143">
        <v>4703023893851</v>
      </c>
      <c r="N11" s="178"/>
      <c r="O11" s="143">
        <v>3894860982465</v>
      </c>
      <c r="P11" s="178"/>
      <c r="Q11" s="179">
        <v>808162911386</v>
      </c>
      <c r="R11" s="179"/>
    </row>
    <row r="12" spans="1:18" ht="48" customHeight="1" x14ac:dyDescent="0.35">
      <c r="A12" s="56" t="s">
        <v>23</v>
      </c>
      <c r="B12" s="55"/>
      <c r="C12" s="143">
        <v>2496848557</v>
      </c>
      <c r="D12" s="178"/>
      <c r="E12" s="143">
        <v>4765356318504</v>
      </c>
      <c r="F12" s="178"/>
      <c r="G12" s="143">
        <v>5349538455942</v>
      </c>
      <c r="H12" s="178"/>
      <c r="I12" s="143">
        <v>-584182137438</v>
      </c>
      <c r="J12" s="178"/>
      <c r="K12" s="143">
        <v>2496848557</v>
      </c>
      <c r="L12" s="178"/>
      <c r="M12" s="143">
        <v>4765356318504</v>
      </c>
      <c r="N12" s="178"/>
      <c r="O12" s="143">
        <v>4564698914932</v>
      </c>
      <c r="P12" s="178"/>
      <c r="Q12" s="179">
        <v>200657403572</v>
      </c>
      <c r="R12" s="179"/>
    </row>
    <row r="13" spans="1:18" ht="48" customHeight="1" x14ac:dyDescent="0.35">
      <c r="A13" s="31" t="s">
        <v>21</v>
      </c>
      <c r="C13" s="142">
        <v>419529468</v>
      </c>
      <c r="D13" s="139"/>
      <c r="E13" s="142">
        <v>1756492521282</v>
      </c>
      <c r="F13" s="139"/>
      <c r="G13" s="142">
        <v>2045482156769</v>
      </c>
      <c r="H13" s="139"/>
      <c r="I13" s="142">
        <v>-288989635487</v>
      </c>
      <c r="J13" s="139"/>
      <c r="K13" s="142">
        <v>419529468</v>
      </c>
      <c r="L13" s="139"/>
      <c r="M13" s="142">
        <v>1756492521282</v>
      </c>
      <c r="N13" s="139"/>
      <c r="O13" s="142">
        <v>1777964604196</v>
      </c>
      <c r="P13" s="139"/>
      <c r="Q13" s="148">
        <v>-21472082914</v>
      </c>
      <c r="R13" s="148"/>
    </row>
    <row r="14" spans="1:18" ht="48" customHeight="1" x14ac:dyDescent="0.35">
      <c r="A14" s="31" t="s">
        <v>37</v>
      </c>
      <c r="C14" s="142">
        <v>7949175</v>
      </c>
      <c r="D14" s="139"/>
      <c r="E14" s="142">
        <v>278968779040</v>
      </c>
      <c r="F14" s="139"/>
      <c r="G14" s="142">
        <v>277131111397</v>
      </c>
      <c r="H14" s="139"/>
      <c r="I14" s="142">
        <v>1837667642</v>
      </c>
      <c r="J14" s="139"/>
      <c r="K14" s="142">
        <v>7949175</v>
      </c>
      <c r="L14" s="139"/>
      <c r="M14" s="142">
        <v>278968779040</v>
      </c>
      <c r="N14" s="139"/>
      <c r="O14" s="142">
        <v>252125791597</v>
      </c>
      <c r="P14" s="139"/>
      <c r="Q14" s="148">
        <v>26842987442</v>
      </c>
      <c r="R14" s="148"/>
    </row>
    <row r="15" spans="1:18" ht="48" customHeight="1" x14ac:dyDescent="0.35">
      <c r="A15" s="31" t="s">
        <v>40</v>
      </c>
      <c r="C15" s="142">
        <v>20595149</v>
      </c>
      <c r="D15" s="139"/>
      <c r="E15" s="142">
        <v>384560998998</v>
      </c>
      <c r="F15" s="139"/>
      <c r="G15" s="142">
        <v>375588129536</v>
      </c>
      <c r="H15" s="139"/>
      <c r="I15" s="142">
        <v>8972869462</v>
      </c>
      <c r="J15" s="139"/>
      <c r="K15" s="142">
        <v>20595149</v>
      </c>
      <c r="L15" s="139"/>
      <c r="M15" s="142">
        <v>384560998998</v>
      </c>
      <c r="N15" s="139"/>
      <c r="O15" s="142">
        <v>376045477563</v>
      </c>
      <c r="P15" s="139"/>
      <c r="Q15" s="148">
        <v>8515521435</v>
      </c>
      <c r="R15" s="148"/>
    </row>
    <row r="16" spans="1:18" ht="48" customHeight="1" x14ac:dyDescent="0.35">
      <c r="A16" s="31" t="s">
        <v>39</v>
      </c>
      <c r="C16" s="142">
        <v>20206732</v>
      </c>
      <c r="D16" s="139"/>
      <c r="E16" s="142">
        <v>541381123132</v>
      </c>
      <c r="F16" s="139"/>
      <c r="G16" s="142">
        <v>529846267997</v>
      </c>
      <c r="H16" s="139"/>
      <c r="I16" s="142">
        <v>11534855135</v>
      </c>
      <c r="J16" s="139"/>
      <c r="K16" s="142">
        <v>20206732</v>
      </c>
      <c r="L16" s="139"/>
      <c r="M16" s="142">
        <v>541381123132</v>
      </c>
      <c r="N16" s="139"/>
      <c r="O16" s="142">
        <v>526630989585</v>
      </c>
      <c r="P16" s="139"/>
      <c r="Q16" s="148">
        <v>14750133547</v>
      </c>
      <c r="R16" s="148"/>
    </row>
    <row r="17" spans="1:18" ht="48" customHeight="1" x14ac:dyDescent="0.35">
      <c r="A17" s="31" t="s">
        <v>38</v>
      </c>
      <c r="C17" s="142">
        <v>1159840</v>
      </c>
      <c r="D17" s="139"/>
      <c r="E17" s="142">
        <v>46713881341</v>
      </c>
      <c r="F17" s="139"/>
      <c r="G17" s="142">
        <v>46183683901</v>
      </c>
      <c r="H17" s="139"/>
      <c r="I17" s="142">
        <v>530197440</v>
      </c>
      <c r="J17" s="139"/>
      <c r="K17" s="142">
        <v>1159840</v>
      </c>
      <c r="L17" s="139"/>
      <c r="M17" s="142">
        <v>46713881341</v>
      </c>
      <c r="N17" s="139"/>
      <c r="O17" s="142">
        <v>44723678416</v>
      </c>
      <c r="P17" s="139"/>
      <c r="Q17" s="148">
        <v>1990202925</v>
      </c>
      <c r="R17" s="148"/>
    </row>
    <row r="18" spans="1:18" ht="48" customHeight="1" x14ac:dyDescent="0.35">
      <c r="A18" s="31" t="s">
        <v>35</v>
      </c>
      <c r="C18" s="142">
        <v>115999000</v>
      </c>
      <c r="D18" s="139"/>
      <c r="E18" s="142">
        <v>5157153123275</v>
      </c>
      <c r="F18" s="139"/>
      <c r="G18" s="142">
        <v>5008497242350</v>
      </c>
      <c r="H18" s="139"/>
      <c r="I18" s="142">
        <v>148655880923</v>
      </c>
      <c r="J18" s="139"/>
      <c r="K18" s="142">
        <v>115999000</v>
      </c>
      <c r="L18" s="139"/>
      <c r="M18" s="142">
        <v>5157153123275</v>
      </c>
      <c r="N18" s="139"/>
      <c r="O18" s="142">
        <v>4662215610197</v>
      </c>
      <c r="P18" s="139"/>
      <c r="Q18" s="148">
        <v>494937513076</v>
      </c>
      <c r="R18" s="148"/>
    </row>
    <row r="19" spans="1:18" ht="48" customHeight="1" x14ac:dyDescent="0.35">
      <c r="A19" s="31" t="s">
        <v>42</v>
      </c>
      <c r="C19" s="142">
        <v>5435000</v>
      </c>
      <c r="D19" s="139"/>
      <c r="E19" s="142">
        <v>199994010004</v>
      </c>
      <c r="F19" s="139"/>
      <c r="G19" s="142">
        <v>200141559986</v>
      </c>
      <c r="H19" s="139"/>
      <c r="I19" s="142">
        <v>-147549982</v>
      </c>
      <c r="J19" s="139"/>
      <c r="K19" s="142">
        <v>5435000</v>
      </c>
      <c r="L19" s="139"/>
      <c r="M19" s="142">
        <v>199994010004</v>
      </c>
      <c r="N19" s="139"/>
      <c r="O19" s="142">
        <v>200141559986</v>
      </c>
      <c r="P19" s="139"/>
      <c r="Q19" s="148">
        <v>-147549982</v>
      </c>
      <c r="R19" s="148"/>
    </row>
    <row r="20" spans="1:18" ht="48" customHeight="1" x14ac:dyDescent="0.35">
      <c r="A20" s="31" t="s">
        <v>41</v>
      </c>
      <c r="C20" s="142">
        <v>58818952</v>
      </c>
      <c r="D20" s="139"/>
      <c r="E20" s="142">
        <v>729066867811</v>
      </c>
      <c r="F20" s="139"/>
      <c r="G20" s="142">
        <v>727296655905</v>
      </c>
      <c r="H20" s="139"/>
      <c r="I20" s="142">
        <v>1770211906</v>
      </c>
      <c r="J20" s="139"/>
      <c r="K20" s="142">
        <v>58818952</v>
      </c>
      <c r="L20" s="139"/>
      <c r="M20" s="142">
        <v>729066867811</v>
      </c>
      <c r="N20" s="139"/>
      <c r="O20" s="142">
        <v>727296655905</v>
      </c>
      <c r="P20" s="139"/>
      <c r="Q20" s="148">
        <v>1770211906</v>
      </c>
      <c r="R20" s="148"/>
    </row>
    <row r="21" spans="1:18" ht="48" customHeight="1" x14ac:dyDescent="0.35">
      <c r="A21" s="31" t="s">
        <v>36</v>
      </c>
      <c r="C21" s="142">
        <v>18442011</v>
      </c>
      <c r="D21" s="139"/>
      <c r="E21" s="142">
        <v>514176456291</v>
      </c>
      <c r="F21" s="139"/>
      <c r="G21" s="142">
        <v>499317676621</v>
      </c>
      <c r="H21" s="139"/>
      <c r="I21" s="142">
        <v>14858779670</v>
      </c>
      <c r="J21" s="139"/>
      <c r="K21" s="142">
        <v>18442011</v>
      </c>
      <c r="L21" s="139"/>
      <c r="M21" s="142">
        <v>514176456291</v>
      </c>
      <c r="N21" s="139"/>
      <c r="O21" s="142">
        <v>496997669755</v>
      </c>
      <c r="P21" s="139"/>
      <c r="Q21" s="148">
        <v>17178786536</v>
      </c>
      <c r="R21" s="148"/>
    </row>
    <row r="22" spans="1:18" ht="48" customHeight="1" x14ac:dyDescent="0.35">
      <c r="A22" s="31" t="s">
        <v>56</v>
      </c>
      <c r="C22" s="142">
        <v>10000</v>
      </c>
      <c r="D22" s="139"/>
      <c r="E22" s="142">
        <v>8789622900</v>
      </c>
      <c r="F22" s="139"/>
      <c r="G22" s="142">
        <v>8789622900</v>
      </c>
      <c r="H22" s="139"/>
      <c r="I22" s="177">
        <v>0</v>
      </c>
      <c r="J22" s="139"/>
      <c r="K22" s="142">
        <v>10000</v>
      </c>
      <c r="L22" s="139"/>
      <c r="M22" s="142">
        <v>8789622900</v>
      </c>
      <c r="N22" s="139"/>
      <c r="O22" s="142">
        <v>8776007995</v>
      </c>
      <c r="P22" s="139"/>
      <c r="Q22" s="148">
        <v>13614905</v>
      </c>
      <c r="R22" s="148"/>
    </row>
    <row r="23" spans="1:18" ht="48" customHeight="1" x14ac:dyDescent="0.35">
      <c r="A23" s="15" t="s">
        <v>52</v>
      </c>
      <c r="C23" s="144">
        <v>5000</v>
      </c>
      <c r="D23" s="139"/>
      <c r="E23" s="144">
        <v>4198403948</v>
      </c>
      <c r="F23" s="139"/>
      <c r="G23" s="144">
        <v>3968121025</v>
      </c>
      <c r="H23" s="139"/>
      <c r="I23" s="144">
        <v>230282923</v>
      </c>
      <c r="J23" s="139"/>
      <c r="K23" s="144">
        <v>5000</v>
      </c>
      <c r="L23" s="139"/>
      <c r="M23" s="144">
        <v>4198403948</v>
      </c>
      <c r="N23" s="139"/>
      <c r="O23" s="144">
        <v>4002096375</v>
      </c>
      <c r="P23" s="139"/>
      <c r="Q23" s="149">
        <v>196307573</v>
      </c>
      <c r="R23" s="149"/>
    </row>
    <row r="24" spans="1:18" ht="42.75" customHeight="1" x14ac:dyDescent="0.35">
      <c r="A24" s="49" t="s">
        <v>25</v>
      </c>
      <c r="C24" s="146">
        <f>SUM(C8:C23)</f>
        <v>17544163170</v>
      </c>
      <c r="D24" s="139"/>
      <c r="E24" s="146">
        <f>SUM(E8:E23)</f>
        <v>34364808491093</v>
      </c>
      <c r="F24" s="139"/>
      <c r="G24" s="146">
        <f>SUM(G8:G23)</f>
        <v>35588692057010</v>
      </c>
      <c r="H24" s="139"/>
      <c r="I24" s="146">
        <f>SUM(I8:I23)</f>
        <v>-1223883565920</v>
      </c>
      <c r="J24" s="139"/>
      <c r="K24" s="146">
        <f>SUM(K8:K23)</f>
        <v>17544163170</v>
      </c>
      <c r="L24" s="139"/>
      <c r="M24" s="146">
        <f>SUM(M8:M23)</f>
        <v>34364808491093</v>
      </c>
      <c r="N24" s="139"/>
      <c r="O24" s="146">
        <f>SUM(O8:O23)</f>
        <v>31599879091700</v>
      </c>
      <c r="P24" s="139"/>
      <c r="Q24" s="176">
        <f>SUM(Q8:R23)</f>
        <v>2764929399390</v>
      </c>
      <c r="R24" s="176"/>
    </row>
    <row r="25" spans="1:18" ht="33.75" x14ac:dyDescent="0.35">
      <c r="A25" s="19"/>
      <c r="C25" s="20"/>
      <c r="E25" s="20"/>
      <c r="G25" s="20"/>
      <c r="I25" s="20"/>
      <c r="K25" s="20"/>
      <c r="M25" s="20"/>
      <c r="O25" s="20"/>
      <c r="Q25" s="20"/>
      <c r="R25" s="20"/>
    </row>
    <row r="26" spans="1:18" ht="33.75" x14ac:dyDescent="0.35">
      <c r="A26" s="19"/>
      <c r="C26" s="20"/>
      <c r="E26" s="20"/>
      <c r="G26" s="20"/>
      <c r="I26" s="20"/>
      <c r="K26" s="20"/>
      <c r="M26" s="20"/>
      <c r="O26" s="20"/>
      <c r="Q26" s="20"/>
      <c r="R26" s="20"/>
    </row>
  </sheetData>
  <mergeCells count="25">
    <mergeCell ref="Q23:R23"/>
    <mergeCell ref="Q24:R24"/>
    <mergeCell ref="Q21:R21"/>
    <mergeCell ref="Q9:R9"/>
    <mergeCell ref="Q17:R17"/>
    <mergeCell ref="Q16:R16"/>
    <mergeCell ref="Q22:R22"/>
    <mergeCell ref="Q15:R15"/>
    <mergeCell ref="Q18:R18"/>
    <mergeCell ref="Q14:R14"/>
    <mergeCell ref="Q19:R19"/>
    <mergeCell ref="Q20:R20"/>
    <mergeCell ref="Q12:R12"/>
    <mergeCell ref="Q11:R11"/>
    <mergeCell ref="Q8:R8"/>
    <mergeCell ref="Q10:R10"/>
    <mergeCell ref="Q13:R13"/>
    <mergeCell ref="A1:Q1"/>
    <mergeCell ref="A2:R2"/>
    <mergeCell ref="A3:R3"/>
    <mergeCell ref="A5:R5"/>
    <mergeCell ref="A6:A7"/>
    <mergeCell ref="C6:I6"/>
    <mergeCell ref="K6:R6"/>
    <mergeCell ref="Q7:R7"/>
  </mergeCells>
  <pageMargins left="0.39" right="0.39" top="0.39" bottom="0.39" header="0" footer="0"/>
  <pageSetup paperSize="9" scale="4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C16"/>
  <sheetViews>
    <sheetView rightToLeft="1" view="pageBreakPreview" zoomScale="60" zoomScaleNormal="100" workbookViewId="0">
      <selection activeCell="A9" sqref="A9:C14"/>
    </sheetView>
  </sheetViews>
  <sheetFormatPr defaultRowHeight="12.75" x14ac:dyDescent="0.2"/>
  <cols>
    <col min="1" max="1" width="3.5703125" bestFit="1" customWidth="1"/>
    <col min="2" max="2" width="2.5703125" customWidth="1"/>
    <col min="3" max="3" width="41.140625" customWidth="1"/>
    <col min="4" max="5" width="1.28515625" customWidth="1"/>
    <col min="6" max="6" width="24" customWidth="1"/>
    <col min="7" max="7" width="1.28515625" customWidth="1"/>
    <col min="8" max="8" width="34.140625" bestFit="1" customWidth="1"/>
    <col min="9" max="9" width="1.28515625" customWidth="1"/>
    <col min="10" max="10" width="34.7109375" bestFit="1" customWidth="1"/>
    <col min="11" max="11" width="1.28515625" customWidth="1"/>
    <col min="12" max="12" width="20.42578125" bestFit="1" customWidth="1"/>
    <col min="13" max="13" width="1.28515625" customWidth="1"/>
    <col min="14" max="14" width="29.42578125" bestFit="1" customWidth="1"/>
    <col min="15" max="15" width="1.28515625" customWidth="1"/>
    <col min="16" max="16" width="22" bestFit="1" customWidth="1"/>
    <col min="17" max="17" width="1.28515625" customWidth="1"/>
    <col min="18" max="18" width="29.42578125" bestFit="1" customWidth="1"/>
    <col min="19" max="19" width="1.28515625" customWidth="1"/>
    <col min="20" max="20" width="24.85546875" bestFit="1" customWidth="1"/>
    <col min="21" max="21" width="1.28515625" customWidth="1"/>
    <col min="22" max="22" width="26" customWidth="1"/>
    <col min="23" max="23" width="1.28515625" customWidth="1"/>
    <col min="24" max="24" width="34.85546875" bestFit="1" customWidth="1"/>
    <col min="25" max="25" width="1.28515625" customWidth="1"/>
    <col min="26" max="26" width="34.42578125" bestFit="1" customWidth="1"/>
    <col min="27" max="27" width="1.28515625" customWidth="1"/>
    <col min="28" max="28" width="25.5703125" customWidth="1"/>
    <col min="29" max="29" width="7.28515625" customWidth="1"/>
  </cols>
  <sheetData>
    <row r="1" spans="1:29" ht="33.75" x14ac:dyDescent="0.2">
      <c r="A1" s="99" t="s">
        <v>0</v>
      </c>
      <c r="B1" s="99"/>
      <c r="C1" s="99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  <c r="P1" s="99"/>
      <c r="Q1" s="99"/>
      <c r="R1" s="99"/>
      <c r="S1" s="99"/>
      <c r="T1" s="99"/>
      <c r="U1" s="99"/>
      <c r="V1" s="99"/>
      <c r="W1" s="99"/>
      <c r="X1" s="99"/>
      <c r="Y1" s="99"/>
      <c r="Z1" s="99"/>
      <c r="AA1" s="99"/>
      <c r="AB1" s="99"/>
    </row>
    <row r="2" spans="1:29" ht="33.75" x14ac:dyDescent="0.2">
      <c r="A2" s="99" t="s">
        <v>1</v>
      </c>
      <c r="B2" s="99"/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  <c r="P2" s="99"/>
      <c r="Q2" s="99"/>
      <c r="R2" s="99"/>
      <c r="S2" s="99"/>
      <c r="T2" s="99"/>
      <c r="U2" s="99"/>
      <c r="V2" s="99"/>
      <c r="W2" s="99"/>
      <c r="X2" s="99"/>
      <c r="Y2" s="99"/>
      <c r="Z2" s="99"/>
      <c r="AA2" s="99"/>
      <c r="AB2" s="99"/>
    </row>
    <row r="3" spans="1:29" ht="33.75" x14ac:dyDescent="0.2">
      <c r="A3" s="99" t="s">
        <v>2</v>
      </c>
      <c r="B3" s="99"/>
      <c r="C3" s="99"/>
      <c r="D3" s="99"/>
      <c r="E3" s="99"/>
      <c r="F3" s="99"/>
      <c r="G3" s="99"/>
      <c r="H3" s="99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</row>
    <row r="4" spans="1:29" ht="33.75" x14ac:dyDescent="0.2">
      <c r="A4" s="3" t="s">
        <v>3</v>
      </c>
      <c r="B4" s="100" t="s">
        <v>4</v>
      </c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/>
      <c r="Y4" s="100"/>
      <c r="Z4" s="100"/>
      <c r="AA4" s="100"/>
      <c r="AB4" s="100"/>
    </row>
    <row r="5" spans="1:29" ht="33.75" x14ac:dyDescent="0.2">
      <c r="A5" s="100" t="s">
        <v>5</v>
      </c>
      <c r="B5" s="100"/>
      <c r="C5" s="100" t="s">
        <v>6</v>
      </c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0"/>
    </row>
    <row r="6" spans="1:29" s="8" customFormat="1" ht="33.75" x14ac:dyDescent="0.35">
      <c r="F6" s="102" t="s">
        <v>7</v>
      </c>
      <c r="G6" s="102"/>
      <c r="H6" s="102"/>
      <c r="I6" s="102"/>
      <c r="J6" s="102"/>
      <c r="L6" s="102" t="s">
        <v>8</v>
      </c>
      <c r="M6" s="102"/>
      <c r="N6" s="102"/>
      <c r="O6" s="102"/>
      <c r="P6" s="102"/>
      <c r="Q6" s="102"/>
      <c r="R6" s="102"/>
      <c r="T6" s="102" t="s">
        <v>9</v>
      </c>
      <c r="U6" s="102"/>
      <c r="V6" s="102"/>
      <c r="W6" s="102"/>
      <c r="X6" s="102"/>
      <c r="Y6" s="102"/>
      <c r="Z6" s="102"/>
      <c r="AA6" s="102"/>
      <c r="AB6" s="102"/>
    </row>
    <row r="7" spans="1:29" s="8" customFormat="1" ht="33.75" x14ac:dyDescent="0.35">
      <c r="F7" s="9"/>
      <c r="G7" s="9"/>
      <c r="H7" s="9"/>
      <c r="I7" s="9"/>
      <c r="J7" s="9"/>
      <c r="L7" s="103" t="s">
        <v>10</v>
      </c>
      <c r="M7" s="103"/>
      <c r="N7" s="103"/>
      <c r="O7" s="9"/>
      <c r="P7" s="103" t="s">
        <v>11</v>
      </c>
      <c r="Q7" s="103"/>
      <c r="R7" s="103"/>
      <c r="T7" s="9"/>
      <c r="U7" s="9"/>
      <c r="V7" s="9"/>
      <c r="W7" s="9"/>
      <c r="X7" s="9"/>
      <c r="Y7" s="9"/>
      <c r="Z7" s="9"/>
      <c r="AA7" s="9"/>
      <c r="AB7" s="107"/>
      <c r="AC7" s="107"/>
    </row>
    <row r="8" spans="1:29" s="8" customFormat="1" ht="33.75" x14ac:dyDescent="0.35">
      <c r="A8" s="102" t="s">
        <v>12</v>
      </c>
      <c r="B8" s="102"/>
      <c r="C8" s="102"/>
      <c r="E8" s="102" t="s">
        <v>13</v>
      </c>
      <c r="F8" s="102"/>
      <c r="H8" s="10" t="s">
        <v>14</v>
      </c>
      <c r="J8" s="10" t="s">
        <v>15</v>
      </c>
      <c r="L8" s="11" t="s">
        <v>13</v>
      </c>
      <c r="M8" s="9"/>
      <c r="N8" s="11" t="s">
        <v>14</v>
      </c>
      <c r="P8" s="11" t="s">
        <v>13</v>
      </c>
      <c r="Q8" s="9"/>
      <c r="R8" s="11" t="s">
        <v>16</v>
      </c>
      <c r="T8" s="10" t="s">
        <v>13</v>
      </c>
      <c r="V8" s="10" t="s">
        <v>17</v>
      </c>
      <c r="X8" s="10" t="s">
        <v>14</v>
      </c>
      <c r="Z8" s="10" t="s">
        <v>15</v>
      </c>
      <c r="AB8" s="108" t="s">
        <v>18</v>
      </c>
      <c r="AC8" s="108"/>
    </row>
    <row r="9" spans="1:29" s="8" customFormat="1" ht="73.5" customHeight="1" x14ac:dyDescent="0.35">
      <c r="A9" s="110" t="s">
        <v>19</v>
      </c>
      <c r="B9" s="110"/>
      <c r="C9" s="110"/>
      <c r="E9" s="111">
        <v>12868241363</v>
      </c>
      <c r="F9" s="111"/>
      <c r="H9" s="14">
        <v>13074917976773</v>
      </c>
      <c r="J9" s="14">
        <v>13089913806556.301</v>
      </c>
      <c r="L9" s="14">
        <v>86400000</v>
      </c>
      <c r="N9" s="14">
        <v>84257959987</v>
      </c>
      <c r="P9" s="14">
        <v>-188695205</v>
      </c>
      <c r="R9" s="14">
        <v>195925446199</v>
      </c>
      <c r="T9" s="14">
        <v>12765946158</v>
      </c>
      <c r="V9" s="14">
        <v>979</v>
      </c>
      <c r="X9" s="14">
        <v>12967462443004</v>
      </c>
      <c r="Z9" s="14">
        <v>12488362914102.6</v>
      </c>
      <c r="AB9" s="87">
        <v>34.26</v>
      </c>
    </row>
    <row r="10" spans="1:29" s="8" customFormat="1" ht="73.5" customHeight="1" x14ac:dyDescent="0.35">
      <c r="A10" s="109" t="s">
        <v>20</v>
      </c>
      <c r="B10" s="109"/>
      <c r="C10" s="109"/>
      <c r="E10" s="101">
        <v>1116376426</v>
      </c>
      <c r="F10" s="101"/>
      <c r="H10" s="29">
        <v>1705322682230</v>
      </c>
      <c r="J10" s="29">
        <v>2622606280783.0801</v>
      </c>
      <c r="L10" s="29">
        <v>21601090</v>
      </c>
      <c r="N10" s="29">
        <v>49341354033</v>
      </c>
      <c r="P10" s="29">
        <v>-8767040</v>
      </c>
      <c r="R10" s="29">
        <v>20331708529</v>
      </c>
      <c r="T10" s="29">
        <v>1129210476</v>
      </c>
      <c r="V10" s="29">
        <v>2370</v>
      </c>
      <c r="X10" s="29">
        <v>1741181482813</v>
      </c>
      <c r="Z10" s="29">
        <v>2674194894210.6299</v>
      </c>
      <c r="AB10" s="88">
        <v>7.34</v>
      </c>
    </row>
    <row r="11" spans="1:29" s="8" customFormat="1" ht="73.5" customHeight="1" x14ac:dyDescent="0.35">
      <c r="A11" s="109" t="s">
        <v>21</v>
      </c>
      <c r="B11" s="109"/>
      <c r="C11" s="109"/>
      <c r="E11" s="101">
        <v>417529468</v>
      </c>
      <c r="F11" s="101"/>
      <c r="H11" s="29">
        <v>1524876294415</v>
      </c>
      <c r="J11" s="29">
        <v>2035995270549.0801</v>
      </c>
      <c r="L11" s="29">
        <v>2000000</v>
      </c>
      <c r="N11" s="29">
        <v>9486886230</v>
      </c>
      <c r="P11" s="29">
        <v>0</v>
      </c>
      <c r="R11" s="29">
        <v>0</v>
      </c>
      <c r="T11" s="29">
        <v>419529468</v>
      </c>
      <c r="V11" s="29">
        <v>4190</v>
      </c>
      <c r="X11" s="29">
        <v>1534363180635</v>
      </c>
      <c r="Z11" s="29">
        <v>1756492521282.1001</v>
      </c>
      <c r="AB11" s="88">
        <v>4.82</v>
      </c>
    </row>
    <row r="12" spans="1:29" s="8" customFormat="1" ht="73.5" customHeight="1" x14ac:dyDescent="0.35">
      <c r="A12" s="109" t="s">
        <v>22</v>
      </c>
      <c r="B12" s="109"/>
      <c r="C12" s="109"/>
      <c r="E12" s="101">
        <v>483699144</v>
      </c>
      <c r="F12" s="101"/>
      <c r="H12" s="29">
        <v>4493844490292</v>
      </c>
      <c r="J12" s="29">
        <v>4741482335301.9902</v>
      </c>
      <c r="L12" s="29">
        <v>20112610</v>
      </c>
      <c r="N12" s="29">
        <v>215822262985</v>
      </c>
      <c r="P12" s="29">
        <v>-29929262</v>
      </c>
      <c r="R12" s="29">
        <v>322293164543</v>
      </c>
      <c r="T12" s="29">
        <v>473882492</v>
      </c>
      <c r="V12" s="29">
        <v>9932</v>
      </c>
      <c r="X12" s="29">
        <v>4431427982319</v>
      </c>
      <c r="Z12" s="29">
        <v>4703023893851.9902</v>
      </c>
      <c r="AB12" s="88">
        <v>12.9</v>
      </c>
    </row>
    <row r="13" spans="1:29" s="8" customFormat="1" ht="73.5" customHeight="1" x14ac:dyDescent="0.35">
      <c r="A13" s="109" t="s">
        <v>23</v>
      </c>
      <c r="B13" s="109"/>
      <c r="C13" s="109"/>
      <c r="E13" s="101">
        <v>2362931552</v>
      </c>
      <c r="F13" s="101"/>
      <c r="H13" s="29">
        <v>6011277302898</v>
      </c>
      <c r="J13" s="29">
        <v>5085886349540.1104</v>
      </c>
      <c r="L13" s="29">
        <v>136020898</v>
      </c>
      <c r="N13" s="29">
        <v>267491556153</v>
      </c>
      <c r="P13" s="29">
        <v>-2103893</v>
      </c>
      <c r="R13" s="29">
        <v>4203841122</v>
      </c>
      <c r="T13" s="29">
        <v>2496848557</v>
      </c>
      <c r="V13" s="29">
        <v>1910</v>
      </c>
      <c r="X13" s="29">
        <v>6273447781593</v>
      </c>
      <c r="Z13" s="29">
        <v>4765356318504.6602</v>
      </c>
      <c r="AB13" s="88">
        <v>13.07</v>
      </c>
    </row>
    <row r="14" spans="1:29" s="8" customFormat="1" ht="73.5" customHeight="1" x14ac:dyDescent="0.35">
      <c r="A14" s="104" t="s">
        <v>24</v>
      </c>
      <c r="B14" s="104"/>
      <c r="C14" s="104"/>
      <c r="D14" s="54"/>
      <c r="E14" s="101">
        <v>10000000</v>
      </c>
      <c r="F14" s="105"/>
      <c r="H14" s="17">
        <v>143900000000</v>
      </c>
      <c r="J14" s="17">
        <v>143790636000</v>
      </c>
      <c r="L14" s="20">
        <v>126030</v>
      </c>
      <c r="N14" s="17">
        <v>1765909589</v>
      </c>
      <c r="P14" s="20">
        <v>-870</v>
      </c>
      <c r="R14" s="17">
        <v>12314276</v>
      </c>
      <c r="T14" s="20">
        <v>10125160</v>
      </c>
      <c r="V14" s="20">
        <v>11107</v>
      </c>
      <c r="X14" s="17">
        <v>145653394363</v>
      </c>
      <c r="Z14" s="17">
        <v>112374682404.38901</v>
      </c>
      <c r="AB14" s="89">
        <v>0.31</v>
      </c>
    </row>
    <row r="15" spans="1:29" s="8" customFormat="1" ht="51" customHeight="1" x14ac:dyDescent="0.4">
      <c r="A15" s="106" t="s">
        <v>25</v>
      </c>
      <c r="B15" s="106"/>
      <c r="C15" s="106"/>
      <c r="D15" s="106"/>
      <c r="F15" s="20"/>
      <c r="H15" s="58">
        <f>SUM(H9:H14)</f>
        <v>26954138746608</v>
      </c>
      <c r="I15" s="59"/>
      <c r="J15" s="58">
        <f>SUM(J9:J14)</f>
        <v>27719674678730.563</v>
      </c>
      <c r="K15" s="59"/>
      <c r="L15" s="60"/>
      <c r="M15" s="59"/>
      <c r="N15" s="58">
        <f>SUM(N9:N14)</f>
        <v>628165928977</v>
      </c>
      <c r="O15" s="59"/>
      <c r="P15" s="60"/>
      <c r="Q15" s="59"/>
      <c r="R15" s="58">
        <f>SUM(R9:R14)</f>
        <v>542766474669</v>
      </c>
      <c r="S15" s="59"/>
      <c r="T15" s="60"/>
      <c r="U15" s="59"/>
      <c r="V15" s="60"/>
      <c r="W15" s="59"/>
      <c r="X15" s="58">
        <f>SUM(X9:X14)</f>
        <v>27093536264727</v>
      </c>
      <c r="Y15" s="59"/>
      <c r="Z15" s="58">
        <f>SUM(Z9:Z14)</f>
        <v>26499805224356.371</v>
      </c>
      <c r="AA15" s="59"/>
      <c r="AB15" s="90">
        <v>72.7</v>
      </c>
    </row>
    <row r="16" spans="1:29" s="2" customFormat="1" ht="51" customHeight="1" x14ac:dyDescent="0.35">
      <c r="A16" s="5"/>
      <c r="B16" s="5"/>
      <c r="C16" s="5"/>
      <c r="D16" s="5"/>
      <c r="E16" s="4"/>
      <c r="F16" s="6"/>
      <c r="G16" s="4"/>
      <c r="H16" s="6"/>
      <c r="I16" s="4"/>
      <c r="J16" s="6"/>
      <c r="K16" s="4"/>
      <c r="L16" s="6"/>
      <c r="M16" s="4"/>
      <c r="N16" s="6"/>
      <c r="O16" s="4"/>
      <c r="P16" s="6"/>
      <c r="Q16" s="4"/>
      <c r="R16" s="6"/>
      <c r="S16" s="4"/>
      <c r="T16" s="6"/>
      <c r="U16" s="4"/>
      <c r="V16" s="6"/>
      <c r="W16" s="4"/>
      <c r="X16" s="6"/>
      <c r="Y16" s="4"/>
      <c r="Z16" s="6"/>
      <c r="AA16" s="4"/>
      <c r="AB16" s="7"/>
    </row>
  </sheetData>
  <mergeCells count="28">
    <mergeCell ref="A14:C14"/>
    <mergeCell ref="E14:F14"/>
    <mergeCell ref="A15:D15"/>
    <mergeCell ref="AB7:AC7"/>
    <mergeCell ref="AB8:AC8"/>
    <mergeCell ref="A11:C11"/>
    <mergeCell ref="E11:F11"/>
    <mergeCell ref="A12:C12"/>
    <mergeCell ref="E12:F12"/>
    <mergeCell ref="A13:C13"/>
    <mergeCell ref="E13:F13"/>
    <mergeCell ref="A8:C8"/>
    <mergeCell ref="E8:F8"/>
    <mergeCell ref="A9:C9"/>
    <mergeCell ref="E9:F9"/>
    <mergeCell ref="A10:C10"/>
    <mergeCell ref="E10:F10"/>
    <mergeCell ref="F6:J6"/>
    <mergeCell ref="L6:R6"/>
    <mergeCell ref="T6:AB6"/>
    <mergeCell ref="L7:N7"/>
    <mergeCell ref="P7:R7"/>
    <mergeCell ref="A1:AB1"/>
    <mergeCell ref="A2:AB2"/>
    <mergeCell ref="A3:AB3"/>
    <mergeCell ref="B4:AB4"/>
    <mergeCell ref="A5:B5"/>
    <mergeCell ref="C5:AB5"/>
  </mergeCells>
  <pageMargins left="0.39" right="0.39" top="0.39" bottom="0.39" header="0" footer="0"/>
  <pageSetup paperSize="9" scale="3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18"/>
  <sheetViews>
    <sheetView rightToLeft="1" view="pageBreakPreview" zoomScale="60" zoomScaleNormal="100" workbookViewId="0">
      <selection activeCell="AA9" sqref="AA9:AA17"/>
    </sheetView>
  </sheetViews>
  <sheetFormatPr defaultRowHeight="12.75" x14ac:dyDescent="0.2"/>
  <cols>
    <col min="1" max="1" width="6.140625" bestFit="1" customWidth="1"/>
    <col min="2" max="2" width="46.140625" customWidth="1"/>
    <col min="3" max="3" width="1.28515625" customWidth="1"/>
    <col min="4" max="4" width="2.5703125" customWidth="1"/>
    <col min="5" max="5" width="23.7109375" customWidth="1"/>
    <col min="6" max="6" width="1.28515625" customWidth="1"/>
    <col min="7" max="7" width="30.5703125" bestFit="1" customWidth="1"/>
    <col min="8" max="8" width="1.28515625" customWidth="1"/>
    <col min="9" max="9" width="30.5703125" bestFit="1" customWidth="1"/>
    <col min="10" max="10" width="1.28515625" customWidth="1"/>
    <col min="11" max="11" width="18.7109375" bestFit="1" customWidth="1"/>
    <col min="12" max="12" width="1.28515625" customWidth="1"/>
    <col min="13" max="13" width="30.140625" bestFit="1" customWidth="1"/>
    <col min="14" max="14" width="1.28515625" customWidth="1"/>
    <col min="15" max="15" width="20.140625" bestFit="1" customWidth="1"/>
    <col min="16" max="16" width="1.28515625" customWidth="1"/>
    <col min="17" max="17" width="31.5703125" bestFit="1" customWidth="1"/>
    <col min="18" max="18" width="1.28515625" customWidth="1"/>
    <col min="19" max="19" width="22.28515625" bestFit="1" customWidth="1"/>
    <col min="20" max="20" width="1.28515625" customWidth="1"/>
    <col min="21" max="21" width="33.5703125" bestFit="1" customWidth="1"/>
    <col min="22" max="22" width="1.28515625" customWidth="1"/>
    <col min="23" max="23" width="31.85546875" bestFit="1" customWidth="1"/>
    <col min="24" max="24" width="1.28515625" customWidth="1"/>
    <col min="25" max="25" width="32.28515625" bestFit="1" customWidth="1"/>
    <col min="26" max="26" width="1.28515625" customWidth="1"/>
    <col min="27" max="27" width="26.5703125" customWidth="1"/>
    <col min="28" max="28" width="3.85546875" customWidth="1"/>
  </cols>
  <sheetData>
    <row r="1" spans="1:27" s="4" customFormat="1" ht="39" customHeight="1" x14ac:dyDescent="0.35">
      <c r="A1" s="112" t="s">
        <v>0</v>
      </c>
      <c r="B1" s="112"/>
      <c r="C1" s="112"/>
      <c r="D1" s="112"/>
      <c r="E1" s="112"/>
      <c r="F1" s="112"/>
      <c r="G1" s="112"/>
      <c r="H1" s="112"/>
      <c r="I1" s="112"/>
      <c r="J1" s="112"/>
      <c r="K1" s="112"/>
      <c r="L1" s="112"/>
      <c r="M1" s="112"/>
      <c r="N1" s="112"/>
      <c r="O1" s="112"/>
      <c r="P1" s="112"/>
      <c r="Q1" s="112"/>
      <c r="R1" s="112"/>
      <c r="S1" s="112"/>
      <c r="T1" s="112"/>
      <c r="U1" s="112"/>
      <c r="V1" s="112"/>
      <c r="W1" s="112"/>
      <c r="X1" s="112"/>
      <c r="Y1" s="112"/>
      <c r="Z1" s="112"/>
      <c r="AA1" s="112"/>
    </row>
    <row r="2" spans="1:27" s="4" customFormat="1" ht="39" customHeight="1" x14ac:dyDescent="0.35">
      <c r="A2" s="112" t="s">
        <v>1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12"/>
      <c r="W2" s="112"/>
      <c r="X2" s="112"/>
      <c r="Y2" s="112"/>
      <c r="Z2" s="112"/>
      <c r="AA2" s="112"/>
    </row>
    <row r="3" spans="1:27" s="4" customFormat="1" ht="39" customHeight="1" x14ac:dyDescent="0.35">
      <c r="A3" s="112" t="s">
        <v>2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</row>
    <row r="4" spans="1:27" s="4" customFormat="1" ht="39" customHeight="1" x14ac:dyDescent="0.35"/>
    <row r="5" spans="1:27" s="8" customFormat="1" ht="44.25" customHeight="1" x14ac:dyDescent="0.35">
      <c r="A5" s="3" t="s">
        <v>28</v>
      </c>
      <c r="B5" s="100" t="s">
        <v>29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</row>
    <row r="6" spans="1:27" s="8" customFormat="1" ht="49.5" customHeight="1" x14ac:dyDescent="0.35">
      <c r="E6" s="102" t="s">
        <v>7</v>
      </c>
      <c r="F6" s="102"/>
      <c r="G6" s="102"/>
      <c r="H6" s="102"/>
      <c r="I6" s="102"/>
      <c r="K6" s="102" t="s">
        <v>8</v>
      </c>
      <c r="L6" s="102"/>
      <c r="M6" s="102"/>
      <c r="N6" s="102"/>
      <c r="O6" s="102"/>
      <c r="P6" s="102"/>
      <c r="Q6" s="102"/>
      <c r="S6" s="102" t="s">
        <v>9</v>
      </c>
      <c r="T6" s="102"/>
      <c r="U6" s="102"/>
      <c r="V6" s="102"/>
      <c r="W6" s="102"/>
      <c r="X6" s="102"/>
      <c r="Y6" s="102"/>
      <c r="Z6" s="102"/>
      <c r="AA6" s="102"/>
    </row>
    <row r="7" spans="1:27" s="8" customFormat="1" ht="49.5" customHeight="1" x14ac:dyDescent="0.35">
      <c r="E7" s="9"/>
      <c r="F7" s="9"/>
      <c r="G7" s="9"/>
      <c r="H7" s="9"/>
      <c r="I7" s="9"/>
      <c r="K7" s="103" t="s">
        <v>30</v>
      </c>
      <c r="L7" s="103"/>
      <c r="M7" s="103"/>
      <c r="N7" s="9"/>
      <c r="O7" s="103" t="s">
        <v>31</v>
      </c>
      <c r="P7" s="103"/>
      <c r="Q7" s="103"/>
      <c r="S7" s="9"/>
      <c r="T7" s="9"/>
      <c r="U7" s="9"/>
      <c r="V7" s="9"/>
      <c r="W7" s="9"/>
      <c r="X7" s="9"/>
      <c r="Y7" s="9"/>
      <c r="Z7" s="9"/>
      <c r="AA7" s="9"/>
    </row>
    <row r="8" spans="1:27" s="8" customFormat="1" ht="49.5" customHeight="1" x14ac:dyDescent="0.35">
      <c r="A8" s="102" t="s">
        <v>32</v>
      </c>
      <c r="B8" s="102"/>
      <c r="D8" s="102" t="s">
        <v>33</v>
      </c>
      <c r="E8" s="102"/>
      <c r="G8" s="10" t="s">
        <v>14</v>
      </c>
      <c r="I8" s="10" t="s">
        <v>15</v>
      </c>
      <c r="K8" s="11" t="s">
        <v>13</v>
      </c>
      <c r="L8" s="9"/>
      <c r="M8" s="11" t="s">
        <v>14</v>
      </c>
      <c r="O8" s="11" t="s">
        <v>13</v>
      </c>
      <c r="P8" s="9"/>
      <c r="Q8" s="11" t="s">
        <v>16</v>
      </c>
      <c r="S8" s="10" t="s">
        <v>13</v>
      </c>
      <c r="U8" s="10" t="s">
        <v>34</v>
      </c>
      <c r="W8" s="10" t="s">
        <v>14</v>
      </c>
      <c r="Y8" s="10" t="s">
        <v>15</v>
      </c>
      <c r="AA8" s="10" t="s">
        <v>18</v>
      </c>
    </row>
    <row r="9" spans="1:27" s="8" customFormat="1" ht="49.5" customHeight="1" x14ac:dyDescent="0.75">
      <c r="A9" s="113" t="s">
        <v>35</v>
      </c>
      <c r="B9" s="113"/>
      <c r="D9" s="111">
        <v>115999000</v>
      </c>
      <c r="E9" s="111"/>
      <c r="G9" s="61">
        <v>4662215610197</v>
      </c>
      <c r="H9" s="62"/>
      <c r="I9" s="61">
        <v>5008497242352.4199</v>
      </c>
      <c r="K9" s="22">
        <v>0</v>
      </c>
      <c r="L9" s="23"/>
      <c r="M9" s="22">
        <v>0</v>
      </c>
      <c r="O9" s="22">
        <v>0</v>
      </c>
      <c r="P9" s="23"/>
      <c r="Q9" s="22">
        <v>0</v>
      </c>
      <c r="S9" s="61">
        <v>115999000</v>
      </c>
      <c r="T9" s="62"/>
      <c r="U9" s="61">
        <v>44475</v>
      </c>
      <c r="W9" s="14">
        <v>4662215610197</v>
      </c>
      <c r="X9" s="63"/>
      <c r="Y9" s="14">
        <v>5157153123275.1602</v>
      </c>
      <c r="AA9" s="87">
        <v>14.15</v>
      </c>
    </row>
    <row r="10" spans="1:27" s="8" customFormat="1" ht="49.5" customHeight="1" x14ac:dyDescent="0.75">
      <c r="A10" s="114" t="s">
        <v>36</v>
      </c>
      <c r="B10" s="114"/>
      <c r="D10" s="101">
        <v>18442011</v>
      </c>
      <c r="E10" s="101"/>
      <c r="G10" s="64">
        <v>496997669755</v>
      </c>
      <c r="H10" s="62"/>
      <c r="I10" s="64">
        <v>499317676621.19897</v>
      </c>
      <c r="K10" s="35">
        <v>0</v>
      </c>
      <c r="L10" s="23"/>
      <c r="M10" s="35">
        <v>0</v>
      </c>
      <c r="O10" s="35">
        <v>0</v>
      </c>
      <c r="P10" s="23"/>
      <c r="Q10" s="35">
        <v>0</v>
      </c>
      <c r="S10" s="64">
        <v>18442011</v>
      </c>
      <c r="T10" s="62"/>
      <c r="U10" s="64">
        <v>27891</v>
      </c>
      <c r="W10" s="29">
        <v>496997669755</v>
      </c>
      <c r="X10" s="63"/>
      <c r="Y10" s="29">
        <v>514176456291.005</v>
      </c>
      <c r="AA10" s="88">
        <v>1.41</v>
      </c>
    </row>
    <row r="11" spans="1:27" s="8" customFormat="1" ht="49.5" customHeight="1" x14ac:dyDescent="0.75">
      <c r="A11" s="114" t="s">
        <v>37</v>
      </c>
      <c r="B11" s="114"/>
      <c r="D11" s="101">
        <v>10559423</v>
      </c>
      <c r="E11" s="101"/>
      <c r="G11" s="64">
        <v>334917115296</v>
      </c>
      <c r="H11" s="62"/>
      <c r="I11" s="64">
        <v>359922435096.98901</v>
      </c>
      <c r="K11" s="35">
        <v>0</v>
      </c>
      <c r="L11" s="23"/>
      <c r="M11" s="35">
        <v>0</v>
      </c>
      <c r="O11" s="29">
        <v>-2610248</v>
      </c>
      <c r="P11" s="63"/>
      <c r="Q11" s="29">
        <v>90631253798</v>
      </c>
      <c r="S11" s="64">
        <v>7949175</v>
      </c>
      <c r="T11" s="62"/>
      <c r="U11" s="64">
        <v>35107</v>
      </c>
      <c r="W11" s="29">
        <v>252125791597</v>
      </c>
      <c r="X11" s="63"/>
      <c r="Y11" s="29">
        <v>278968779040.52002</v>
      </c>
      <c r="AA11" s="88">
        <v>0.77</v>
      </c>
    </row>
    <row r="12" spans="1:27" s="8" customFormat="1" ht="49.5" customHeight="1" x14ac:dyDescent="0.75">
      <c r="A12" s="114" t="s">
        <v>38</v>
      </c>
      <c r="B12" s="114"/>
      <c r="D12" s="101">
        <v>2587040</v>
      </c>
      <c r="E12" s="101"/>
      <c r="G12" s="64">
        <v>99756815603</v>
      </c>
      <c r="H12" s="62"/>
      <c r="I12" s="64">
        <v>101216821089.03101</v>
      </c>
      <c r="K12" s="35">
        <v>0</v>
      </c>
      <c r="L12" s="23"/>
      <c r="M12" s="35">
        <v>0</v>
      </c>
      <c r="O12" s="29">
        <v>-1427200</v>
      </c>
      <c r="P12" s="63"/>
      <c r="Q12" s="29">
        <v>57136408285</v>
      </c>
      <c r="S12" s="64">
        <v>1159840</v>
      </c>
      <c r="T12" s="62"/>
      <c r="U12" s="64">
        <v>40291</v>
      </c>
      <c r="W12" s="29">
        <v>44723678416</v>
      </c>
      <c r="X12" s="63"/>
      <c r="Y12" s="29">
        <v>46713881341.918999</v>
      </c>
      <c r="AA12" s="88">
        <v>0.13</v>
      </c>
    </row>
    <row r="13" spans="1:27" s="8" customFormat="1" ht="49.5" customHeight="1" x14ac:dyDescent="0.75">
      <c r="A13" s="114" t="s">
        <v>39</v>
      </c>
      <c r="B13" s="114"/>
      <c r="D13" s="101">
        <v>27690800</v>
      </c>
      <c r="E13" s="101"/>
      <c r="G13" s="64">
        <v>717808704314</v>
      </c>
      <c r="H13" s="62"/>
      <c r="I13" s="64">
        <v>721023982727.83997</v>
      </c>
      <c r="K13" s="29">
        <v>7590000</v>
      </c>
      <c r="L13" s="63"/>
      <c r="M13" s="29">
        <v>199819686320</v>
      </c>
      <c r="O13" s="29">
        <v>-15074068</v>
      </c>
      <c r="P13" s="63"/>
      <c r="Q13" s="29">
        <v>395590697065</v>
      </c>
      <c r="S13" s="64">
        <v>20206732</v>
      </c>
      <c r="T13" s="62"/>
      <c r="U13" s="64">
        <v>26802</v>
      </c>
      <c r="W13" s="29">
        <v>526630989585</v>
      </c>
      <c r="X13" s="63"/>
      <c r="Y13" s="29">
        <v>541381123132.54498</v>
      </c>
      <c r="AA13" s="88">
        <v>1.49</v>
      </c>
    </row>
    <row r="14" spans="1:27" s="8" customFormat="1" ht="49.5" customHeight="1" x14ac:dyDescent="0.75">
      <c r="A14" s="114" t="s">
        <v>40</v>
      </c>
      <c r="B14" s="114"/>
      <c r="D14" s="101">
        <v>5900000</v>
      </c>
      <c r="E14" s="101"/>
      <c r="G14" s="64">
        <v>105128277241</v>
      </c>
      <c r="H14" s="62"/>
      <c r="I14" s="64">
        <v>104670929214</v>
      </c>
      <c r="K14" s="29">
        <v>63747622</v>
      </c>
      <c r="L14" s="63"/>
      <c r="M14" s="29">
        <v>1153812253896</v>
      </c>
      <c r="O14" s="29">
        <v>-49052473</v>
      </c>
      <c r="P14" s="63"/>
      <c r="Q14" s="29">
        <v>904955591315</v>
      </c>
      <c r="S14" s="64">
        <v>20595149</v>
      </c>
      <c r="T14" s="62"/>
      <c r="U14" s="64">
        <v>18681</v>
      </c>
      <c r="W14" s="29">
        <v>376045477563</v>
      </c>
      <c r="X14" s="63"/>
      <c r="Y14" s="29">
        <v>384560998998.90399</v>
      </c>
      <c r="AA14" s="88">
        <v>1.05</v>
      </c>
    </row>
    <row r="15" spans="1:27" s="8" customFormat="1" ht="49.5" customHeight="1" x14ac:dyDescent="0.75">
      <c r="A15" s="114" t="s">
        <v>41</v>
      </c>
      <c r="B15" s="114"/>
      <c r="D15" s="117">
        <v>0</v>
      </c>
      <c r="E15" s="117"/>
      <c r="F15" s="23"/>
      <c r="G15" s="35">
        <v>0</v>
      </c>
      <c r="H15" s="23"/>
      <c r="I15" s="35">
        <v>0</v>
      </c>
      <c r="K15" s="29">
        <v>58818952</v>
      </c>
      <c r="L15" s="63"/>
      <c r="M15" s="29">
        <v>727296655912</v>
      </c>
      <c r="O15" s="35">
        <v>0</v>
      </c>
      <c r="P15" s="23"/>
      <c r="Q15" s="35">
        <v>0</v>
      </c>
      <c r="S15" s="64">
        <v>58818952</v>
      </c>
      <c r="T15" s="62"/>
      <c r="U15" s="64">
        <v>12396</v>
      </c>
      <c r="W15" s="29">
        <v>727296655905</v>
      </c>
      <c r="X15" s="63"/>
      <c r="Y15" s="29">
        <v>729066867811.64795</v>
      </c>
      <c r="AA15" s="88">
        <v>2</v>
      </c>
    </row>
    <row r="16" spans="1:27" s="8" customFormat="1" ht="49.5" customHeight="1" x14ac:dyDescent="0.75">
      <c r="A16" s="115" t="s">
        <v>42</v>
      </c>
      <c r="B16" s="115"/>
      <c r="D16" s="116">
        <v>0</v>
      </c>
      <c r="E16" s="116"/>
      <c r="F16" s="23"/>
      <c r="G16" s="24">
        <v>0</v>
      </c>
      <c r="H16" s="23"/>
      <c r="I16" s="24">
        <v>0</v>
      </c>
      <c r="K16" s="20">
        <v>5435000</v>
      </c>
      <c r="L16" s="63"/>
      <c r="M16" s="17">
        <v>200141559986</v>
      </c>
      <c r="O16" s="26">
        <v>0</v>
      </c>
      <c r="P16" s="23"/>
      <c r="Q16" s="24">
        <v>0</v>
      </c>
      <c r="S16" s="65">
        <v>5435000</v>
      </c>
      <c r="T16" s="62"/>
      <c r="U16" s="66">
        <v>36811</v>
      </c>
      <c r="W16" s="17">
        <v>200141559986</v>
      </c>
      <c r="X16" s="63"/>
      <c r="Y16" s="17">
        <v>199994010004.28101</v>
      </c>
      <c r="AA16" s="89">
        <v>0.55000000000000004</v>
      </c>
    </row>
    <row r="17" spans="1:27" s="8" customFormat="1" ht="49.5" customHeight="1" x14ac:dyDescent="0.4">
      <c r="A17" s="106" t="s">
        <v>25</v>
      </c>
      <c r="B17" s="106"/>
      <c r="D17" s="105"/>
      <c r="E17" s="105"/>
      <c r="G17" s="58">
        <f>SUM(G9:G16)</f>
        <v>6416824192406</v>
      </c>
      <c r="H17" s="59"/>
      <c r="I17" s="58">
        <f>SUM(I9:I16)</f>
        <v>6794649087101.4795</v>
      </c>
      <c r="J17" s="59"/>
      <c r="K17" s="60"/>
      <c r="L17" s="59"/>
      <c r="M17" s="58">
        <f>SUM(M9:M16)</f>
        <v>2281070156114</v>
      </c>
      <c r="N17" s="59"/>
      <c r="O17" s="60"/>
      <c r="P17" s="59"/>
      <c r="Q17" s="58">
        <f>SUM(Q9:Q16)</f>
        <v>1448313950463</v>
      </c>
      <c r="R17" s="59"/>
      <c r="S17" s="67">
        <f>SUM(S9:S16)</f>
        <v>248605859</v>
      </c>
      <c r="T17" s="68"/>
      <c r="U17" s="69"/>
      <c r="V17" s="59"/>
      <c r="W17" s="58">
        <f>SUM(W9:W16)</f>
        <v>7286177433004</v>
      </c>
      <c r="X17" s="70"/>
      <c r="Y17" s="58">
        <f>SUM(Y9:Y16)</f>
        <v>7852015239895.9824</v>
      </c>
      <c r="Z17" s="59"/>
      <c r="AA17" s="90">
        <v>21.55</v>
      </c>
    </row>
    <row r="18" spans="1:27" s="8" customFormat="1" ht="49.5" customHeight="1" x14ac:dyDescent="0.35">
      <c r="A18" s="19"/>
      <c r="B18" s="19"/>
      <c r="D18" s="20"/>
      <c r="E18" s="20"/>
      <c r="G18" s="20"/>
      <c r="I18" s="20"/>
      <c r="K18" s="20"/>
      <c r="M18" s="20"/>
      <c r="O18" s="20"/>
      <c r="Q18" s="20"/>
      <c r="S18" s="66"/>
      <c r="T18" s="62"/>
      <c r="U18" s="66"/>
      <c r="W18" s="20"/>
      <c r="X18" s="63"/>
      <c r="Y18" s="20"/>
      <c r="AA18" s="21"/>
    </row>
  </sheetData>
  <mergeCells count="29">
    <mergeCell ref="A16:B16"/>
    <mergeCell ref="D16:E16"/>
    <mergeCell ref="A17:B17"/>
    <mergeCell ref="D17:E17"/>
    <mergeCell ref="A13:B13"/>
    <mergeCell ref="D13:E13"/>
    <mergeCell ref="A14:B14"/>
    <mergeCell ref="D14:E14"/>
    <mergeCell ref="A15:B15"/>
    <mergeCell ref="D15:E15"/>
    <mergeCell ref="A10:B10"/>
    <mergeCell ref="D10:E10"/>
    <mergeCell ref="A11:B11"/>
    <mergeCell ref="D11:E11"/>
    <mergeCell ref="A12:B12"/>
    <mergeCell ref="D12:E12"/>
    <mergeCell ref="K7:M7"/>
    <mergeCell ref="O7:Q7"/>
    <mergeCell ref="A8:B8"/>
    <mergeCell ref="D8:E8"/>
    <mergeCell ref="A9:B9"/>
    <mergeCell ref="D9:E9"/>
    <mergeCell ref="A1:AA1"/>
    <mergeCell ref="A2:AA2"/>
    <mergeCell ref="A3:AA3"/>
    <mergeCell ref="B5:AA5"/>
    <mergeCell ref="E6:I6"/>
    <mergeCell ref="K6:Q6"/>
    <mergeCell ref="S6:AA6"/>
  </mergeCells>
  <pageMargins left="0.39" right="0.39" top="0.39" bottom="0.39" header="0" footer="0"/>
  <pageSetup paperSize="9" scale="34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12"/>
  <sheetViews>
    <sheetView rightToLeft="1" view="pageBreakPreview" topLeftCell="F1" zoomScale="60" zoomScaleNormal="100" workbookViewId="0">
      <selection activeCell="AL9" sqref="AL9:AL12"/>
    </sheetView>
  </sheetViews>
  <sheetFormatPr defaultRowHeight="12.75" x14ac:dyDescent="0.2"/>
  <cols>
    <col min="1" max="1" width="6.42578125" bestFit="1" customWidth="1"/>
    <col min="2" max="2" width="46.5703125" customWidth="1"/>
    <col min="3" max="3" width="1.28515625" customWidth="1"/>
    <col min="4" max="4" width="33.42578125" customWidth="1"/>
    <col min="5" max="5" width="1.28515625" customWidth="1"/>
    <col min="6" max="6" width="45.7109375" customWidth="1"/>
    <col min="7" max="7" width="1.28515625" customWidth="1"/>
    <col min="8" max="8" width="30.7109375" customWidth="1"/>
    <col min="9" max="9" width="1.28515625" customWidth="1"/>
    <col min="10" max="10" width="23.140625" customWidth="1"/>
    <col min="11" max="11" width="1.28515625" customWidth="1"/>
    <col min="12" max="12" width="18.85546875" customWidth="1"/>
    <col min="13" max="13" width="1.28515625" customWidth="1"/>
    <col min="14" max="14" width="24.85546875" customWidth="1"/>
    <col min="15" max="15" width="1.28515625" customWidth="1"/>
    <col min="16" max="16" width="18.5703125" customWidth="1"/>
    <col min="17" max="17" width="1.28515625" customWidth="1"/>
    <col min="18" max="18" width="25.5703125" bestFit="1" customWidth="1"/>
    <col min="19" max="19" width="1.28515625" customWidth="1"/>
    <col min="20" max="20" width="25.5703125" bestFit="1" customWidth="1"/>
    <col min="21" max="21" width="1.28515625" customWidth="1"/>
    <col min="22" max="22" width="13.42578125" customWidth="1"/>
    <col min="23" max="23" width="1.28515625" customWidth="1"/>
    <col min="24" max="24" width="26.140625" customWidth="1"/>
    <col min="25" max="25" width="1.28515625" customWidth="1"/>
    <col min="26" max="26" width="11" customWidth="1"/>
    <col min="27" max="27" width="1.28515625" customWidth="1"/>
    <col min="28" max="28" width="21.140625" customWidth="1"/>
    <col min="29" max="29" width="1.28515625" customWidth="1"/>
    <col min="30" max="30" width="11.85546875" bestFit="1" customWidth="1"/>
    <col min="31" max="31" width="1.28515625" customWidth="1"/>
    <col min="32" max="32" width="23.85546875" customWidth="1"/>
    <col min="33" max="33" width="1.28515625" customWidth="1"/>
    <col min="34" max="34" width="25.5703125" bestFit="1" customWidth="1"/>
    <col min="35" max="35" width="1.28515625" customWidth="1"/>
    <col min="36" max="36" width="25.42578125" bestFit="1" customWidth="1"/>
    <col min="37" max="37" width="1.28515625" customWidth="1"/>
    <col min="38" max="38" width="29" customWidth="1"/>
    <col min="39" max="39" width="0.28515625" customWidth="1"/>
  </cols>
  <sheetData>
    <row r="1" spans="1:38" s="32" customFormat="1" ht="38.25" customHeight="1" x14ac:dyDescent="0.3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  <c r="X1" s="118"/>
      <c r="Y1" s="118"/>
      <c r="Z1" s="118"/>
      <c r="AA1" s="118"/>
      <c r="AB1" s="118"/>
      <c r="AC1" s="118"/>
      <c r="AD1" s="118"/>
      <c r="AE1" s="118"/>
      <c r="AF1" s="118"/>
      <c r="AG1" s="118"/>
      <c r="AH1" s="118"/>
      <c r="AI1" s="118"/>
      <c r="AJ1" s="118"/>
      <c r="AK1" s="118"/>
      <c r="AL1" s="118"/>
    </row>
    <row r="2" spans="1:38" s="32" customFormat="1" ht="38.25" customHeight="1" x14ac:dyDescent="0.3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8"/>
      <c r="AI2" s="118"/>
      <c r="AJ2" s="118"/>
      <c r="AK2" s="118"/>
      <c r="AL2" s="118"/>
    </row>
    <row r="3" spans="1:38" s="32" customFormat="1" ht="38.25" customHeight="1" x14ac:dyDescent="0.3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  <c r="X3" s="118"/>
      <c r="Y3" s="118"/>
      <c r="Z3" s="118"/>
      <c r="AA3" s="118"/>
      <c r="AB3" s="118"/>
      <c r="AC3" s="118"/>
      <c r="AD3" s="118"/>
      <c r="AE3" s="118"/>
      <c r="AF3" s="118"/>
      <c r="AG3" s="118"/>
      <c r="AH3" s="118"/>
      <c r="AI3" s="118"/>
      <c r="AJ3" s="118"/>
      <c r="AK3" s="118"/>
      <c r="AL3" s="118"/>
    </row>
    <row r="4" spans="1:38" s="32" customFormat="1" ht="27" x14ac:dyDescent="0.35"/>
    <row r="5" spans="1:38" s="32" customFormat="1" ht="41.25" customHeight="1" x14ac:dyDescent="0.35">
      <c r="A5" s="33" t="s">
        <v>43</v>
      </c>
      <c r="B5" s="119" t="s">
        <v>44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  <c r="X5" s="119"/>
      <c r="Y5" s="119"/>
      <c r="Z5" s="119"/>
      <c r="AA5" s="119"/>
      <c r="AB5" s="119"/>
      <c r="AC5" s="119"/>
      <c r="AD5" s="119"/>
      <c r="AE5" s="119"/>
      <c r="AF5" s="119"/>
      <c r="AG5" s="119"/>
      <c r="AH5" s="119"/>
      <c r="AI5" s="119"/>
      <c r="AJ5" s="119"/>
      <c r="AK5" s="119"/>
      <c r="AL5" s="119"/>
    </row>
    <row r="6" spans="1:38" ht="30" customHeight="1" x14ac:dyDescent="0.35">
      <c r="A6" s="102" t="s">
        <v>45</v>
      </c>
      <c r="B6" s="102"/>
      <c r="C6" s="102"/>
      <c r="D6" s="102"/>
      <c r="E6" s="102"/>
      <c r="F6" s="102"/>
      <c r="G6" s="102"/>
      <c r="H6" s="102"/>
      <c r="I6" s="102"/>
      <c r="J6" s="102"/>
      <c r="K6" s="102"/>
      <c r="L6" s="102"/>
      <c r="M6" s="102"/>
      <c r="N6" s="102"/>
      <c r="O6" s="102"/>
      <c r="P6" s="102" t="s">
        <v>7</v>
      </c>
      <c r="Q6" s="102"/>
      <c r="R6" s="102"/>
      <c r="S6" s="102"/>
      <c r="T6" s="102"/>
      <c r="U6" s="8"/>
      <c r="V6" s="102" t="s">
        <v>8</v>
      </c>
      <c r="W6" s="102"/>
      <c r="X6" s="102"/>
      <c r="Y6" s="102"/>
      <c r="Z6" s="102"/>
      <c r="AA6" s="102"/>
      <c r="AB6" s="102"/>
      <c r="AC6" s="8"/>
      <c r="AD6" s="102" t="s">
        <v>9</v>
      </c>
      <c r="AE6" s="102"/>
      <c r="AF6" s="102"/>
      <c r="AG6" s="102"/>
      <c r="AH6" s="102"/>
      <c r="AI6" s="102"/>
      <c r="AJ6" s="102"/>
      <c r="AK6" s="102"/>
      <c r="AL6" s="102"/>
    </row>
    <row r="7" spans="1:38" ht="33.75" customHeight="1" x14ac:dyDescent="0.3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8"/>
      <c r="V7" s="103" t="s">
        <v>10</v>
      </c>
      <c r="W7" s="103"/>
      <c r="X7" s="103"/>
      <c r="Y7" s="9"/>
      <c r="Z7" s="103" t="s">
        <v>11</v>
      </c>
      <c r="AA7" s="103"/>
      <c r="AB7" s="103"/>
      <c r="AC7" s="8"/>
      <c r="AD7" s="9"/>
      <c r="AE7" s="9"/>
      <c r="AF7" s="9"/>
      <c r="AG7" s="9"/>
      <c r="AH7" s="9"/>
      <c r="AI7" s="9"/>
      <c r="AJ7" s="9"/>
      <c r="AK7" s="9"/>
      <c r="AL7" s="9"/>
    </row>
    <row r="8" spans="1:38" ht="33.75" customHeight="1" x14ac:dyDescent="0.35">
      <c r="A8" s="102" t="s">
        <v>46</v>
      </c>
      <c r="B8" s="102"/>
      <c r="C8" s="8"/>
      <c r="D8" s="10" t="s">
        <v>47</v>
      </c>
      <c r="E8" s="8"/>
      <c r="F8" s="10" t="s">
        <v>48</v>
      </c>
      <c r="G8" s="8"/>
      <c r="H8" s="10" t="s">
        <v>49</v>
      </c>
      <c r="I8" s="8"/>
      <c r="J8" s="10" t="s">
        <v>50</v>
      </c>
      <c r="K8" s="8"/>
      <c r="L8" s="10" t="s">
        <v>51</v>
      </c>
      <c r="M8" s="8"/>
      <c r="N8" s="10" t="s">
        <v>27</v>
      </c>
      <c r="O8" s="8"/>
      <c r="P8" s="10" t="s">
        <v>13</v>
      </c>
      <c r="Q8" s="8"/>
      <c r="R8" s="10" t="s">
        <v>14</v>
      </c>
      <c r="S8" s="8"/>
      <c r="T8" s="10" t="s">
        <v>15</v>
      </c>
      <c r="U8" s="8"/>
      <c r="V8" s="11" t="s">
        <v>13</v>
      </c>
      <c r="W8" s="9"/>
      <c r="X8" s="11" t="s">
        <v>14</v>
      </c>
      <c r="Y8" s="8"/>
      <c r="Z8" s="11" t="s">
        <v>13</v>
      </c>
      <c r="AA8" s="9"/>
      <c r="AB8" s="11" t="s">
        <v>16</v>
      </c>
      <c r="AC8" s="8"/>
      <c r="AD8" s="10" t="s">
        <v>13</v>
      </c>
      <c r="AE8" s="8"/>
      <c r="AF8" s="10" t="s">
        <v>17</v>
      </c>
      <c r="AG8" s="8"/>
      <c r="AH8" s="10" t="s">
        <v>14</v>
      </c>
      <c r="AI8" s="8"/>
      <c r="AJ8" s="10" t="s">
        <v>15</v>
      </c>
      <c r="AK8" s="8"/>
      <c r="AL8" s="10" t="s">
        <v>18</v>
      </c>
    </row>
    <row r="9" spans="1:38" ht="45" customHeight="1" x14ac:dyDescent="0.35">
      <c r="A9" s="120" t="s">
        <v>52</v>
      </c>
      <c r="B9" s="120"/>
      <c r="C9" s="23"/>
      <c r="D9" s="27" t="s">
        <v>53</v>
      </c>
      <c r="E9" s="23"/>
      <c r="F9" s="27" t="s">
        <v>53</v>
      </c>
      <c r="G9" s="8"/>
      <c r="H9" s="12" t="s">
        <v>54</v>
      </c>
      <c r="I9" s="8"/>
      <c r="J9" s="12" t="s">
        <v>55</v>
      </c>
      <c r="K9" s="8"/>
      <c r="L9" s="13">
        <v>23</v>
      </c>
      <c r="M9" s="8"/>
      <c r="N9" s="13">
        <v>23</v>
      </c>
      <c r="O9" s="8"/>
      <c r="P9" s="14">
        <v>5000</v>
      </c>
      <c r="Q9" s="8"/>
      <c r="R9" s="14">
        <v>4038425737</v>
      </c>
      <c r="S9" s="8"/>
      <c r="T9" s="14">
        <v>3968121025</v>
      </c>
      <c r="U9" s="8"/>
      <c r="V9" s="22">
        <v>0</v>
      </c>
      <c r="W9" s="23"/>
      <c r="X9" s="22">
        <v>0</v>
      </c>
      <c r="Y9" s="23"/>
      <c r="Z9" s="22">
        <v>0</v>
      </c>
      <c r="AA9" s="23"/>
      <c r="AB9" s="22">
        <v>0</v>
      </c>
      <c r="AC9" s="8"/>
      <c r="AD9" s="14">
        <v>5000</v>
      </c>
      <c r="AE9" s="8"/>
      <c r="AF9" s="14">
        <v>840290</v>
      </c>
      <c r="AG9" s="8"/>
      <c r="AH9" s="14">
        <v>4038425737</v>
      </c>
      <c r="AI9" s="8"/>
      <c r="AJ9" s="14">
        <v>4198403948</v>
      </c>
      <c r="AK9" s="8"/>
      <c r="AL9" s="87">
        <v>0.01</v>
      </c>
    </row>
    <row r="10" spans="1:38" ht="45" customHeight="1" x14ac:dyDescent="0.35">
      <c r="A10" s="121" t="s">
        <v>56</v>
      </c>
      <c r="B10" s="121"/>
      <c r="C10" s="23"/>
      <c r="D10" s="28" t="s">
        <v>53</v>
      </c>
      <c r="E10" s="23"/>
      <c r="F10" s="28" t="s">
        <v>53</v>
      </c>
      <c r="G10" s="8"/>
      <c r="H10" s="15" t="s">
        <v>57</v>
      </c>
      <c r="I10" s="8"/>
      <c r="J10" s="15" t="s">
        <v>58</v>
      </c>
      <c r="K10" s="8"/>
      <c r="L10" s="16">
        <v>23</v>
      </c>
      <c r="M10" s="8"/>
      <c r="N10" s="16">
        <v>23</v>
      </c>
      <c r="O10" s="8"/>
      <c r="P10" s="20">
        <v>10000</v>
      </c>
      <c r="Q10" s="8"/>
      <c r="R10" s="17">
        <v>8776007995</v>
      </c>
      <c r="S10" s="8"/>
      <c r="T10" s="17">
        <v>8789622900</v>
      </c>
      <c r="U10" s="8"/>
      <c r="V10" s="26">
        <v>0</v>
      </c>
      <c r="W10" s="23"/>
      <c r="X10" s="24">
        <v>0</v>
      </c>
      <c r="Y10" s="23"/>
      <c r="Z10" s="26">
        <v>0</v>
      </c>
      <c r="AA10" s="23"/>
      <c r="AB10" s="24">
        <v>0</v>
      </c>
      <c r="AC10" s="8"/>
      <c r="AD10" s="17">
        <v>10000</v>
      </c>
      <c r="AE10" s="8"/>
      <c r="AF10" s="20">
        <v>879600</v>
      </c>
      <c r="AG10" s="8"/>
      <c r="AH10" s="17">
        <v>8776007995</v>
      </c>
      <c r="AI10" s="8"/>
      <c r="AJ10" s="17">
        <v>8789622900</v>
      </c>
      <c r="AK10" s="8"/>
      <c r="AL10" s="89">
        <v>0.02</v>
      </c>
    </row>
    <row r="11" spans="1:38" ht="33.75" customHeight="1" x14ac:dyDescent="0.35">
      <c r="A11" s="106" t="s">
        <v>25</v>
      </c>
      <c r="B11" s="106"/>
      <c r="C11" s="8"/>
      <c r="D11" s="18"/>
      <c r="E11" s="8"/>
      <c r="F11" s="18"/>
      <c r="G11" s="8"/>
      <c r="H11" s="18"/>
      <c r="I11" s="8"/>
      <c r="J11" s="18"/>
      <c r="K11" s="8"/>
      <c r="L11" s="18"/>
      <c r="M11" s="8"/>
      <c r="N11" s="18"/>
      <c r="O11" s="8"/>
      <c r="P11" s="20"/>
      <c r="Q11" s="8"/>
      <c r="R11" s="18">
        <f>SUM(R9:R10)</f>
        <v>12814433732</v>
      </c>
      <c r="S11" s="8"/>
      <c r="T11" s="18">
        <f>SUM(T9:T10)</f>
        <v>12757743925</v>
      </c>
      <c r="U11" s="8"/>
      <c r="V11" s="26"/>
      <c r="W11" s="23"/>
      <c r="X11" s="25">
        <v>0</v>
      </c>
      <c r="Y11" s="23"/>
      <c r="Z11" s="26"/>
      <c r="AA11" s="23"/>
      <c r="AB11" s="25">
        <v>0</v>
      </c>
      <c r="AC11" s="8"/>
      <c r="AD11" s="18">
        <v>15000</v>
      </c>
      <c r="AE11" s="8"/>
      <c r="AF11" s="20"/>
      <c r="AG11" s="8"/>
      <c r="AH11" s="18">
        <f>SUM(AH9:AH10)</f>
        <v>12814433732</v>
      </c>
      <c r="AI11" s="8"/>
      <c r="AJ11" s="18">
        <f>SUM(AJ9:AJ10)</f>
        <v>12988026848</v>
      </c>
      <c r="AK11" s="8"/>
      <c r="AL11" s="91">
        <v>0.03</v>
      </c>
    </row>
    <row r="12" spans="1:38" ht="33.75" customHeight="1" x14ac:dyDescent="0.35">
      <c r="A12" s="19"/>
      <c r="B12" s="19"/>
      <c r="C12" s="8"/>
      <c r="D12" s="20"/>
      <c r="E12" s="8"/>
      <c r="F12" s="20"/>
      <c r="G12" s="8"/>
      <c r="H12" s="20"/>
      <c r="I12" s="8"/>
      <c r="J12" s="20"/>
      <c r="K12" s="8"/>
      <c r="L12" s="20"/>
      <c r="M12" s="8"/>
      <c r="N12" s="20"/>
      <c r="O12" s="8"/>
      <c r="P12" s="20"/>
      <c r="Q12" s="8"/>
      <c r="R12" s="20"/>
      <c r="S12" s="8"/>
      <c r="T12" s="20"/>
      <c r="U12" s="8"/>
      <c r="V12" s="20"/>
      <c r="W12" s="8"/>
      <c r="X12" s="20"/>
      <c r="Y12" s="8"/>
      <c r="Z12" s="20"/>
      <c r="AA12" s="8"/>
      <c r="AB12" s="20"/>
      <c r="AC12" s="8"/>
      <c r="AD12" s="20"/>
      <c r="AE12" s="8"/>
      <c r="AF12" s="20"/>
      <c r="AG12" s="8"/>
      <c r="AH12" s="20"/>
      <c r="AI12" s="8"/>
      <c r="AJ12" s="20"/>
      <c r="AK12" s="8"/>
      <c r="AL12" s="92"/>
    </row>
  </sheetData>
  <mergeCells count="14">
    <mergeCell ref="A11:B11"/>
    <mergeCell ref="V7:X7"/>
    <mergeCell ref="Z7:AB7"/>
    <mergeCell ref="A8:B8"/>
    <mergeCell ref="A9:B9"/>
    <mergeCell ref="A10:B10"/>
    <mergeCell ref="A1:AL1"/>
    <mergeCell ref="A2:AL2"/>
    <mergeCell ref="A3:AL3"/>
    <mergeCell ref="B5:AL5"/>
    <mergeCell ref="A6:O6"/>
    <mergeCell ref="P6:T6"/>
    <mergeCell ref="V6:AB6"/>
    <mergeCell ref="AD6:AL6"/>
  </mergeCells>
  <pageMargins left="0.39" right="0.39" top="0.39" bottom="0.39" header="0" footer="0"/>
  <pageSetup paperSize="9" scale="2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18"/>
  <sheetViews>
    <sheetView rightToLeft="1" view="pageBreakPreview" zoomScale="60" zoomScaleNormal="100" workbookViewId="0">
      <selection activeCell="U17" sqref="U17"/>
    </sheetView>
  </sheetViews>
  <sheetFormatPr defaultRowHeight="12.75" x14ac:dyDescent="0.2"/>
  <cols>
    <col min="1" max="1" width="7.42578125" customWidth="1"/>
    <col min="2" max="2" width="57.85546875" customWidth="1"/>
    <col min="3" max="3" width="1.28515625" customWidth="1"/>
    <col min="4" max="4" width="27.5703125" bestFit="1" customWidth="1"/>
    <col min="5" max="5" width="1.28515625" customWidth="1"/>
    <col min="6" max="6" width="30.42578125" bestFit="1" customWidth="1"/>
    <col min="7" max="7" width="1.28515625" customWidth="1"/>
    <col min="8" max="8" width="30.140625" bestFit="1" customWidth="1"/>
    <col min="9" max="9" width="1.28515625" customWidth="1"/>
    <col min="10" max="10" width="30.140625" bestFit="1" customWidth="1"/>
    <col min="11" max="11" width="1.28515625" customWidth="1"/>
    <col min="12" max="12" width="31.140625" bestFit="1" customWidth="1"/>
    <col min="13" max="13" width="4.5703125" customWidth="1"/>
  </cols>
  <sheetData>
    <row r="1" spans="1:12" s="32" customFormat="1" ht="30.75" customHeight="1" x14ac:dyDescent="0.3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</row>
    <row r="2" spans="1:12" s="32" customFormat="1" ht="33" customHeight="1" x14ac:dyDescent="0.35">
      <c r="A2" s="118" t="s">
        <v>1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</row>
    <row r="3" spans="1:12" s="32" customFormat="1" ht="34.5" customHeight="1" x14ac:dyDescent="0.3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2" s="32" customFormat="1" ht="27" x14ac:dyDescent="0.35"/>
    <row r="5" spans="1:12" s="32" customFormat="1" ht="43.5" customHeight="1" x14ac:dyDescent="0.35">
      <c r="A5" s="33" t="s">
        <v>59</v>
      </c>
      <c r="B5" s="119" t="s">
        <v>60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</row>
    <row r="6" spans="1:12" ht="41.25" customHeight="1" x14ac:dyDescent="0.35">
      <c r="A6" s="8"/>
      <c r="B6" s="8"/>
      <c r="C6" s="8"/>
      <c r="D6" s="10" t="s">
        <v>7</v>
      </c>
      <c r="E6" s="8"/>
      <c r="F6" s="102" t="s">
        <v>8</v>
      </c>
      <c r="G6" s="102"/>
      <c r="H6" s="102"/>
      <c r="I6" s="8"/>
      <c r="J6" s="10" t="s">
        <v>9</v>
      </c>
      <c r="K6" s="8"/>
      <c r="L6" s="8"/>
    </row>
    <row r="7" spans="1:12" ht="41.25" customHeight="1" x14ac:dyDescent="0.35">
      <c r="A7" s="8"/>
      <c r="B7" s="8"/>
      <c r="C7" s="8"/>
      <c r="D7" s="9"/>
      <c r="E7" s="8"/>
      <c r="F7" s="9"/>
      <c r="G7" s="9"/>
      <c r="H7" s="9"/>
      <c r="I7" s="8"/>
      <c r="J7" s="9"/>
      <c r="K7" s="8"/>
      <c r="L7" s="8"/>
    </row>
    <row r="8" spans="1:12" ht="41.25" customHeight="1" x14ac:dyDescent="0.35">
      <c r="A8" s="102" t="s">
        <v>61</v>
      </c>
      <c r="B8" s="102"/>
      <c r="C8" s="8"/>
      <c r="D8" s="10" t="s">
        <v>62</v>
      </c>
      <c r="E8" s="8"/>
      <c r="F8" s="10" t="s">
        <v>63</v>
      </c>
      <c r="G8" s="8"/>
      <c r="H8" s="10" t="s">
        <v>64</v>
      </c>
      <c r="I8" s="8"/>
      <c r="J8" s="10" t="s">
        <v>62</v>
      </c>
      <c r="K8" s="8"/>
      <c r="L8" s="10" t="s">
        <v>18</v>
      </c>
    </row>
    <row r="9" spans="1:12" ht="41.25" customHeight="1" x14ac:dyDescent="0.35">
      <c r="A9" s="122" t="s">
        <v>65</v>
      </c>
      <c r="B9" s="122"/>
      <c r="C9" s="8"/>
      <c r="D9" s="14">
        <v>10000000</v>
      </c>
      <c r="E9" s="8"/>
      <c r="F9" s="14">
        <v>0</v>
      </c>
      <c r="G9" s="8"/>
      <c r="H9" s="14">
        <v>0</v>
      </c>
      <c r="I9" s="8"/>
      <c r="J9" s="14">
        <v>10000000</v>
      </c>
      <c r="K9" s="8"/>
      <c r="L9" s="87" t="s">
        <v>66</v>
      </c>
    </row>
    <row r="10" spans="1:12" ht="41.25" customHeight="1" x14ac:dyDescent="0.35">
      <c r="A10" s="123" t="s">
        <v>67</v>
      </c>
      <c r="B10" s="123"/>
      <c r="C10" s="8"/>
      <c r="D10" s="29">
        <v>182897545268</v>
      </c>
      <c r="E10" s="8"/>
      <c r="F10" s="29">
        <v>175318246924</v>
      </c>
      <c r="G10" s="8"/>
      <c r="H10" s="29">
        <v>84257959875</v>
      </c>
      <c r="I10" s="8"/>
      <c r="J10" s="29">
        <v>273957832317</v>
      </c>
      <c r="K10" s="8"/>
      <c r="L10" s="88" t="s">
        <v>68</v>
      </c>
    </row>
    <row r="11" spans="1:12" ht="41.25" customHeight="1" x14ac:dyDescent="0.35">
      <c r="A11" s="123" t="s">
        <v>67</v>
      </c>
      <c r="B11" s="123"/>
      <c r="C11" s="8"/>
      <c r="D11" s="29">
        <v>2575869133</v>
      </c>
      <c r="E11" s="8"/>
      <c r="F11" s="29">
        <v>316209024002</v>
      </c>
      <c r="G11" s="8"/>
      <c r="H11" s="29">
        <v>285607111298</v>
      </c>
      <c r="I11" s="8"/>
      <c r="J11" s="29">
        <v>33177781837</v>
      </c>
      <c r="K11" s="8"/>
      <c r="L11" s="88" t="s">
        <v>69</v>
      </c>
    </row>
    <row r="12" spans="1:12" ht="41.25" customHeight="1" x14ac:dyDescent="0.35">
      <c r="A12" s="123" t="s">
        <v>67</v>
      </c>
      <c r="B12" s="123"/>
      <c r="C12" s="8"/>
      <c r="D12" s="29">
        <v>20032590721</v>
      </c>
      <c r="E12" s="8"/>
      <c r="F12" s="29">
        <v>537983908</v>
      </c>
      <c r="G12" s="8"/>
      <c r="H12" s="29">
        <v>19674280938</v>
      </c>
      <c r="I12" s="8"/>
      <c r="J12" s="29">
        <v>896293691</v>
      </c>
      <c r="K12" s="8"/>
      <c r="L12" s="88" t="s">
        <v>66</v>
      </c>
    </row>
    <row r="13" spans="1:12" ht="41.25" customHeight="1" x14ac:dyDescent="0.35">
      <c r="A13" s="123" t="s">
        <v>67</v>
      </c>
      <c r="B13" s="123"/>
      <c r="C13" s="8"/>
      <c r="D13" s="29">
        <v>15438070724</v>
      </c>
      <c r="E13" s="8"/>
      <c r="F13" s="29">
        <v>61619431961</v>
      </c>
      <c r="G13" s="8"/>
      <c r="H13" s="29">
        <v>68650974706</v>
      </c>
      <c r="I13" s="8"/>
      <c r="J13" s="29">
        <v>8406527979</v>
      </c>
      <c r="K13" s="8"/>
      <c r="L13" s="88" t="s">
        <v>70</v>
      </c>
    </row>
    <row r="14" spans="1:12" ht="41.25" customHeight="1" x14ac:dyDescent="0.35">
      <c r="A14" s="123" t="s">
        <v>71</v>
      </c>
      <c r="B14" s="123"/>
      <c r="C14" s="8"/>
      <c r="D14" s="29">
        <v>6896549494</v>
      </c>
      <c r="E14" s="8"/>
      <c r="F14" s="29">
        <v>508139142212</v>
      </c>
      <c r="G14" s="8"/>
      <c r="H14" s="29">
        <v>509381121496</v>
      </c>
      <c r="I14" s="8"/>
      <c r="J14" s="29">
        <v>5654570210</v>
      </c>
      <c r="K14" s="8"/>
      <c r="L14" s="88" t="s">
        <v>70</v>
      </c>
    </row>
    <row r="15" spans="1:12" ht="41.25" customHeight="1" x14ac:dyDescent="0.35">
      <c r="A15" s="123" t="s">
        <v>71</v>
      </c>
      <c r="B15" s="123"/>
      <c r="C15" s="8"/>
      <c r="D15" s="29">
        <v>203698303772</v>
      </c>
      <c r="E15" s="8"/>
      <c r="F15" s="29">
        <v>216755958965</v>
      </c>
      <c r="G15" s="8"/>
      <c r="H15" s="29">
        <v>288550795647</v>
      </c>
      <c r="I15" s="8"/>
      <c r="J15" s="29">
        <v>131903467090</v>
      </c>
      <c r="K15" s="8"/>
      <c r="L15" s="88" t="s">
        <v>72</v>
      </c>
    </row>
    <row r="16" spans="1:12" ht="41.25" customHeight="1" x14ac:dyDescent="0.35">
      <c r="A16" s="124" t="s">
        <v>71</v>
      </c>
      <c r="B16" s="124"/>
      <c r="C16" s="8"/>
      <c r="D16" s="24">
        <v>0</v>
      </c>
      <c r="E16" s="8"/>
      <c r="F16" s="17">
        <v>1000000000000</v>
      </c>
      <c r="G16" s="8"/>
      <c r="H16" s="17">
        <v>163031503652</v>
      </c>
      <c r="I16" s="8"/>
      <c r="J16" s="17">
        <v>836968496348</v>
      </c>
      <c r="K16" s="8"/>
      <c r="L16" s="89" t="s">
        <v>73</v>
      </c>
    </row>
    <row r="17" spans="1:12" ht="41.25" customHeight="1" x14ac:dyDescent="0.35">
      <c r="A17" s="106" t="s">
        <v>25</v>
      </c>
      <c r="B17" s="106"/>
      <c r="C17" s="8"/>
      <c r="D17" s="18">
        <f>SUM(D9:D16)</f>
        <v>431548929112</v>
      </c>
      <c r="E17" s="8"/>
      <c r="F17" s="18">
        <f>SUM(F9:F16)</f>
        <v>2278579787972</v>
      </c>
      <c r="G17" s="8"/>
      <c r="H17" s="18">
        <f>SUM(H9:H16)</f>
        <v>1419153747612</v>
      </c>
      <c r="I17" s="8"/>
      <c r="J17" s="18">
        <f>SUM(J9:J16)</f>
        <v>1290974969472</v>
      </c>
      <c r="K17" s="8"/>
      <c r="L17" s="91">
        <v>0</v>
      </c>
    </row>
    <row r="18" spans="1:12" ht="33.75" x14ac:dyDescent="0.35">
      <c r="A18" s="19"/>
      <c r="B18" s="19"/>
      <c r="C18" s="8"/>
      <c r="D18" s="20"/>
      <c r="E18" s="8"/>
      <c r="F18" s="20"/>
      <c r="G18" s="8"/>
      <c r="H18" s="20"/>
      <c r="I18" s="8"/>
      <c r="J18" s="20"/>
      <c r="K18" s="8"/>
      <c r="L18" s="21"/>
    </row>
  </sheetData>
  <mergeCells count="15">
    <mergeCell ref="A13:B13"/>
    <mergeCell ref="A14:B14"/>
    <mergeCell ref="A15:B15"/>
    <mergeCell ref="A16:B16"/>
    <mergeCell ref="A17:B17"/>
    <mergeCell ref="A8:B8"/>
    <mergeCell ref="A9:B9"/>
    <mergeCell ref="A10:B10"/>
    <mergeCell ref="A11:B11"/>
    <mergeCell ref="A12:B12"/>
    <mergeCell ref="A1:L1"/>
    <mergeCell ref="A2:L2"/>
    <mergeCell ref="A3:L3"/>
    <mergeCell ref="B5:L5"/>
    <mergeCell ref="F6:H6"/>
  </mergeCells>
  <pageMargins left="0.39" right="0.39" top="0.39" bottom="0.39" header="0" footer="0"/>
  <pageSetup paperSize="9" scale="64" fitToHeight="0" orientation="landscape" r:id="rId1"/>
  <ignoredErrors>
    <ignoredError sqref="L9:L17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4"/>
  <sheetViews>
    <sheetView rightToLeft="1" view="pageBreakPreview" zoomScale="60" zoomScaleNormal="100" workbookViewId="0">
      <selection activeCell="D30" sqref="D30"/>
    </sheetView>
  </sheetViews>
  <sheetFormatPr defaultRowHeight="12.75" x14ac:dyDescent="0.2"/>
  <cols>
    <col min="1" max="1" width="5" style="74" bestFit="1" customWidth="1"/>
    <col min="2" max="2" width="80.5703125" style="74" customWidth="1"/>
    <col min="3" max="3" width="1.28515625" style="74" customWidth="1"/>
    <col min="4" max="4" width="11.85546875" style="74" bestFit="1" customWidth="1"/>
    <col min="5" max="5" width="1.28515625" style="74" customWidth="1"/>
    <col min="6" max="6" width="29.85546875" style="74" bestFit="1" customWidth="1"/>
    <col min="7" max="7" width="1.28515625" style="74" customWidth="1"/>
    <col min="8" max="8" width="37" style="74" customWidth="1"/>
    <col min="9" max="9" width="1.28515625" style="74" customWidth="1"/>
    <col min="10" max="10" width="33" style="74" customWidth="1"/>
    <col min="11" max="11" width="0.28515625" style="74" customWidth="1"/>
    <col min="12" max="16384" width="9.140625" style="74"/>
  </cols>
  <sheetData>
    <row r="1" spans="1:10" ht="38.25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</row>
    <row r="2" spans="1:10" ht="38.25" customHeight="1" x14ac:dyDescent="0.2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</row>
    <row r="3" spans="1:10" ht="38.2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</row>
    <row r="4" spans="1:10" ht="14.45" customHeight="1" x14ac:dyDescent="0.2">
      <c r="A4" s="75"/>
      <c r="B4" s="75"/>
      <c r="C4" s="75"/>
      <c r="D4" s="75"/>
      <c r="E4" s="75"/>
      <c r="F4" s="75"/>
      <c r="G4" s="75"/>
      <c r="H4" s="75"/>
      <c r="I4" s="75"/>
      <c r="J4" s="75"/>
    </row>
    <row r="5" spans="1:10" ht="34.5" customHeight="1" x14ac:dyDescent="0.2">
      <c r="A5" s="34" t="s">
        <v>75</v>
      </c>
      <c r="B5" s="119" t="s">
        <v>76</v>
      </c>
      <c r="C5" s="119"/>
      <c r="D5" s="119"/>
      <c r="E5" s="119"/>
      <c r="F5" s="119"/>
      <c r="G5" s="119"/>
      <c r="H5" s="119"/>
      <c r="I5" s="119"/>
      <c r="J5" s="119"/>
    </row>
    <row r="6" spans="1:10" s="76" customFormat="1" ht="14.45" customHeight="1" x14ac:dyDescent="0.2"/>
    <row r="7" spans="1:10" s="76" customFormat="1" ht="33.75" x14ac:dyDescent="0.2">
      <c r="A7" s="102" t="s">
        <v>77</v>
      </c>
      <c r="B7" s="102"/>
      <c r="D7" s="10" t="s">
        <v>78</v>
      </c>
      <c r="F7" s="10" t="s">
        <v>62</v>
      </c>
      <c r="H7" s="10" t="s">
        <v>79</v>
      </c>
      <c r="J7" s="10" t="s">
        <v>80</v>
      </c>
    </row>
    <row r="8" spans="1:10" s="76" customFormat="1" ht="70.5" customHeight="1" x14ac:dyDescent="0.2">
      <c r="A8" s="125" t="s">
        <v>81</v>
      </c>
      <c r="B8" s="125"/>
      <c r="D8" s="80" t="s">
        <v>82</v>
      </c>
      <c r="F8" s="83">
        <f>'درآمد سرمایه گذاری در سهام'!J15</f>
        <v>-842616176534</v>
      </c>
      <c r="H8" s="93">
        <v>147.51</v>
      </c>
      <c r="I8" s="51"/>
      <c r="J8" s="93">
        <v>-2.4900000000000002</v>
      </c>
    </row>
    <row r="9" spans="1:10" s="76" customFormat="1" ht="70.5" customHeight="1" x14ac:dyDescent="0.2">
      <c r="A9" s="126" t="s">
        <v>83</v>
      </c>
      <c r="B9" s="126"/>
      <c r="D9" s="81" t="s">
        <v>84</v>
      </c>
      <c r="F9" s="84">
        <f>'درآمد سرمایه گذاری در صندوق'!J18</f>
        <v>225058931576</v>
      </c>
      <c r="H9" s="94">
        <v>-36.57</v>
      </c>
      <c r="I9" s="51"/>
      <c r="J9" s="94">
        <v>0.62</v>
      </c>
    </row>
    <row r="10" spans="1:10" s="76" customFormat="1" ht="70.5" customHeight="1" x14ac:dyDescent="0.2">
      <c r="A10" s="126" t="s">
        <v>85</v>
      </c>
      <c r="B10" s="126"/>
      <c r="D10" s="81" t="s">
        <v>86</v>
      </c>
      <c r="F10" s="84">
        <f>'درآمد سرمایه گذاری در اوراق به'!J12</f>
        <v>529197687</v>
      </c>
      <c r="H10" s="94">
        <v>-0.09</v>
      </c>
      <c r="I10" s="51"/>
      <c r="J10" s="94">
        <v>0</v>
      </c>
    </row>
    <row r="11" spans="1:10" s="76" customFormat="1" ht="70.5" customHeight="1" x14ac:dyDescent="0.2">
      <c r="A11" s="126" t="s">
        <v>87</v>
      </c>
      <c r="B11" s="126"/>
      <c r="D11" s="81" t="s">
        <v>88</v>
      </c>
      <c r="F11" s="84">
        <f>'درآمد سپرده بانکی'!D12</f>
        <v>2803460447</v>
      </c>
      <c r="H11" s="94">
        <v>-0.46</v>
      </c>
      <c r="I11" s="51"/>
      <c r="J11" s="94">
        <v>0.01</v>
      </c>
    </row>
    <row r="12" spans="1:10" s="76" customFormat="1" ht="70.5" customHeight="1" x14ac:dyDescent="0.2">
      <c r="A12" s="127" t="s">
        <v>89</v>
      </c>
      <c r="B12" s="127"/>
      <c r="D12" s="82" t="s">
        <v>90</v>
      </c>
      <c r="F12" s="85">
        <v>0</v>
      </c>
      <c r="H12" s="95">
        <v>0</v>
      </c>
      <c r="I12" s="51"/>
      <c r="J12" s="95">
        <v>0</v>
      </c>
    </row>
    <row r="13" spans="1:10" s="76" customFormat="1" ht="39" customHeight="1" x14ac:dyDescent="0.2">
      <c r="A13" s="106" t="s">
        <v>25</v>
      </c>
      <c r="B13" s="106"/>
      <c r="D13" s="77"/>
      <c r="F13" s="86">
        <f>SUM(F8:F12)</f>
        <v>-614224586824</v>
      </c>
      <c r="H13" s="96">
        <v>110.39</v>
      </c>
      <c r="I13" s="51"/>
      <c r="J13" s="96">
        <v>-1.86</v>
      </c>
    </row>
    <row r="14" spans="1:10" s="76" customFormat="1" ht="21.75" customHeight="1" x14ac:dyDescent="0.2">
      <c r="A14" s="57"/>
      <c r="B14" s="57"/>
      <c r="D14" s="78"/>
      <c r="F14" s="78"/>
      <c r="H14" s="79"/>
      <c r="J14" s="79"/>
    </row>
  </sheetData>
  <mergeCells count="11">
    <mergeCell ref="A13:B13"/>
    <mergeCell ref="A8:B8"/>
    <mergeCell ref="A9:B9"/>
    <mergeCell ref="A10:B10"/>
    <mergeCell ref="A11:B11"/>
    <mergeCell ref="A12:B12"/>
    <mergeCell ref="A1:J1"/>
    <mergeCell ref="A2:J2"/>
    <mergeCell ref="A3:J3"/>
    <mergeCell ref="B5:J5"/>
    <mergeCell ref="A7:B7"/>
  </mergeCells>
  <pageMargins left="0.39" right="0.39" top="0.39" bottom="0.39" header="0" footer="0"/>
  <pageSetup paperSize="9" scale="70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16"/>
  <sheetViews>
    <sheetView rightToLeft="1" view="pageBreakPreview" zoomScale="60" zoomScaleNormal="100" workbookViewId="0">
      <selection activeCell="P9" sqref="P9:Q14"/>
    </sheetView>
  </sheetViews>
  <sheetFormatPr defaultRowHeight="12.75" x14ac:dyDescent="0.2"/>
  <cols>
    <col min="1" max="1" width="9.140625" bestFit="1" customWidth="1"/>
    <col min="2" max="2" width="45.28515625" customWidth="1"/>
    <col min="3" max="3" width="1.28515625" customWidth="1"/>
    <col min="4" max="4" width="28.42578125" bestFit="1" customWidth="1"/>
    <col min="5" max="5" width="1.28515625" customWidth="1"/>
    <col min="6" max="6" width="32.28515625" bestFit="1" customWidth="1"/>
    <col min="7" max="7" width="1.28515625" customWidth="1"/>
    <col min="8" max="8" width="28.28515625" bestFit="1" customWidth="1"/>
    <col min="9" max="9" width="1.28515625" customWidth="1"/>
    <col min="10" max="10" width="30.140625" bestFit="1" customWidth="1"/>
    <col min="11" max="11" width="1.28515625" customWidth="1"/>
    <col min="12" max="12" width="29.42578125" bestFit="1" customWidth="1"/>
    <col min="13" max="13" width="1.28515625" customWidth="1"/>
    <col min="14" max="14" width="28.42578125" bestFit="1" customWidth="1"/>
    <col min="15" max="16" width="1.28515625" customWidth="1"/>
    <col min="17" max="17" width="31.28515625" bestFit="1" customWidth="1"/>
    <col min="18" max="18" width="1.28515625" customWidth="1"/>
    <col min="19" max="19" width="28.42578125" bestFit="1" customWidth="1"/>
    <col min="20" max="20" width="1.28515625" customWidth="1"/>
    <col min="21" max="21" width="31.28515625" bestFit="1" customWidth="1"/>
    <col min="22" max="22" width="1.28515625" customWidth="1"/>
    <col min="23" max="23" width="29.42578125" bestFit="1" customWidth="1"/>
    <col min="24" max="24" width="0.28515625" customWidth="1"/>
  </cols>
  <sheetData>
    <row r="1" spans="1:23" ht="42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3" ht="42" customHeight="1" x14ac:dyDescent="0.2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23" ht="42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</row>
    <row r="4" spans="1:23" ht="14.45" customHeigh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ht="45" customHeight="1" x14ac:dyDescent="0.2">
      <c r="A5" s="33" t="s">
        <v>91</v>
      </c>
      <c r="B5" s="119" t="s">
        <v>92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ht="48" customHeight="1" x14ac:dyDescent="0.35">
      <c r="A6" s="8"/>
      <c r="B6" s="8"/>
      <c r="C6" s="8"/>
      <c r="D6" s="102" t="s">
        <v>93</v>
      </c>
      <c r="E6" s="102"/>
      <c r="F6" s="102"/>
      <c r="G6" s="102"/>
      <c r="H6" s="102"/>
      <c r="I6" s="102"/>
      <c r="J6" s="102"/>
      <c r="K6" s="102"/>
      <c r="L6" s="102"/>
      <c r="M6" s="8"/>
      <c r="N6" s="102" t="s">
        <v>94</v>
      </c>
      <c r="O6" s="102"/>
      <c r="P6" s="102"/>
      <c r="Q6" s="102"/>
      <c r="R6" s="102"/>
      <c r="S6" s="102"/>
      <c r="T6" s="102"/>
      <c r="U6" s="102"/>
      <c r="V6" s="102"/>
      <c r="W6" s="102"/>
    </row>
    <row r="7" spans="1:23" ht="48" customHeight="1" x14ac:dyDescent="0.35">
      <c r="A7" s="8"/>
      <c r="B7" s="8"/>
      <c r="C7" s="8"/>
      <c r="D7" s="9"/>
      <c r="E7" s="9"/>
      <c r="F7" s="9"/>
      <c r="G7" s="9"/>
      <c r="H7" s="9"/>
      <c r="I7" s="9"/>
      <c r="J7" s="103" t="s">
        <v>25</v>
      </c>
      <c r="K7" s="103"/>
      <c r="L7" s="103"/>
      <c r="M7" s="8"/>
      <c r="N7" s="9"/>
      <c r="O7" s="9"/>
      <c r="P7" s="9"/>
      <c r="Q7" s="9"/>
      <c r="R7" s="9"/>
      <c r="S7" s="9"/>
      <c r="T7" s="9"/>
      <c r="U7" s="103" t="s">
        <v>25</v>
      </c>
      <c r="V7" s="103"/>
      <c r="W7" s="103"/>
    </row>
    <row r="8" spans="1:23" ht="48" customHeight="1" x14ac:dyDescent="0.35">
      <c r="A8" s="102" t="s">
        <v>95</v>
      </c>
      <c r="B8" s="102"/>
      <c r="C8" s="8"/>
      <c r="D8" s="10" t="s">
        <v>96</v>
      </c>
      <c r="E8" s="8"/>
      <c r="F8" s="10" t="s">
        <v>97</v>
      </c>
      <c r="G8" s="8"/>
      <c r="H8" s="10" t="s">
        <v>98</v>
      </c>
      <c r="I8" s="8"/>
      <c r="J8" s="11" t="s">
        <v>62</v>
      </c>
      <c r="K8" s="9"/>
      <c r="L8" s="11" t="s">
        <v>79</v>
      </c>
      <c r="M8" s="8"/>
      <c r="N8" s="10" t="s">
        <v>96</v>
      </c>
      <c r="O8" s="8"/>
      <c r="P8" s="102" t="s">
        <v>97</v>
      </c>
      <c r="Q8" s="102"/>
      <c r="R8" s="8"/>
      <c r="S8" s="10" t="s">
        <v>98</v>
      </c>
      <c r="T8" s="8"/>
      <c r="U8" s="11" t="s">
        <v>62</v>
      </c>
      <c r="V8" s="9"/>
      <c r="W8" s="11" t="s">
        <v>79</v>
      </c>
    </row>
    <row r="9" spans="1:23" ht="48" customHeight="1" x14ac:dyDescent="0.35">
      <c r="A9" s="122" t="s">
        <v>19</v>
      </c>
      <c r="B9" s="122"/>
      <c r="C9" s="8"/>
      <c r="D9" s="138">
        <v>0</v>
      </c>
      <c r="E9" s="139"/>
      <c r="F9" s="140">
        <v>-515148057569</v>
      </c>
      <c r="G9" s="139"/>
      <c r="H9" s="140">
        <v>25413667057</v>
      </c>
      <c r="I9" s="139"/>
      <c r="J9" s="140">
        <f>D9+F9+H9</f>
        <v>-489734390512</v>
      </c>
      <c r="K9" s="8"/>
      <c r="L9" s="150">
        <v>79.760000000000005</v>
      </c>
      <c r="M9" s="8"/>
      <c r="N9" s="154">
        <v>0</v>
      </c>
      <c r="O9" s="139"/>
      <c r="P9" s="147">
        <v>937858093484</v>
      </c>
      <c r="Q9" s="147"/>
      <c r="R9" s="139"/>
      <c r="S9" s="140">
        <v>98977904537</v>
      </c>
      <c r="T9" s="139"/>
      <c r="U9" s="140">
        <f>N9+P9+S9</f>
        <v>1036835998021</v>
      </c>
      <c r="V9" s="8"/>
      <c r="W9" s="150">
        <v>25.06</v>
      </c>
    </row>
    <row r="10" spans="1:23" ht="48" customHeight="1" x14ac:dyDescent="0.35">
      <c r="A10" s="123" t="s">
        <v>20</v>
      </c>
      <c r="B10" s="123"/>
      <c r="C10" s="8"/>
      <c r="D10" s="141">
        <v>0</v>
      </c>
      <c r="E10" s="139"/>
      <c r="F10" s="142">
        <v>20616506723</v>
      </c>
      <c r="G10" s="139"/>
      <c r="H10" s="142">
        <v>1977925027</v>
      </c>
      <c r="I10" s="139"/>
      <c r="J10" s="143">
        <f>D10+F10+H10</f>
        <v>22594431750</v>
      </c>
      <c r="K10" s="8"/>
      <c r="L10" s="151">
        <v>-3.68</v>
      </c>
      <c r="M10" s="8"/>
      <c r="N10" s="142">
        <v>335540227800</v>
      </c>
      <c r="O10" s="139"/>
      <c r="P10" s="148">
        <v>306954056458</v>
      </c>
      <c r="Q10" s="148"/>
      <c r="R10" s="139"/>
      <c r="S10" s="142">
        <v>8828500617</v>
      </c>
      <c r="T10" s="139"/>
      <c r="U10" s="142">
        <f>N10+P10+S10</f>
        <v>651322784875</v>
      </c>
      <c r="V10" s="8"/>
      <c r="W10" s="151">
        <v>14.74</v>
      </c>
    </row>
    <row r="11" spans="1:23" ht="48" customHeight="1" x14ac:dyDescent="0.35">
      <c r="A11" s="123" t="s">
        <v>24</v>
      </c>
      <c r="B11" s="123"/>
      <c r="C11" s="8"/>
      <c r="D11" s="142">
        <v>941639880</v>
      </c>
      <c r="E11" s="139"/>
      <c r="F11" s="142">
        <v>-33169347959</v>
      </c>
      <c r="G11" s="139"/>
      <c r="H11" s="142">
        <v>-91605</v>
      </c>
      <c r="I11" s="139"/>
      <c r="J11" s="143">
        <f>D11+F11+H11</f>
        <v>-32227799684</v>
      </c>
      <c r="K11" s="8"/>
      <c r="L11" s="151">
        <v>5.27</v>
      </c>
      <c r="M11" s="8"/>
      <c r="N11" s="142">
        <v>941639880</v>
      </c>
      <c r="O11" s="139"/>
      <c r="P11" s="148">
        <v>-33278711959</v>
      </c>
      <c r="Q11" s="148"/>
      <c r="R11" s="139"/>
      <c r="S11" s="142">
        <v>-91605</v>
      </c>
      <c r="T11" s="139"/>
      <c r="U11" s="142">
        <f t="shared" ref="U11:U14" si="0">N11+P11+S11</f>
        <v>-32337163684</v>
      </c>
      <c r="V11" s="8"/>
      <c r="W11" s="151">
        <v>-0.79</v>
      </c>
    </row>
    <row r="12" spans="1:23" ht="48" customHeight="1" x14ac:dyDescent="0.35">
      <c r="A12" s="123" t="s">
        <v>22</v>
      </c>
      <c r="B12" s="123"/>
      <c r="C12" s="8"/>
      <c r="D12" s="142">
        <v>188605231816</v>
      </c>
      <c r="E12" s="139"/>
      <c r="F12" s="142">
        <v>-11254089309</v>
      </c>
      <c r="G12" s="139"/>
      <c r="H12" s="142">
        <v>79510468882</v>
      </c>
      <c r="I12" s="139"/>
      <c r="J12" s="143">
        <f>D12+F12+H12</f>
        <v>256861611389</v>
      </c>
      <c r="K12" s="8"/>
      <c r="L12" s="151">
        <v>-37.4</v>
      </c>
      <c r="M12" s="8"/>
      <c r="N12" s="142">
        <v>188605231816</v>
      </c>
      <c r="O12" s="139"/>
      <c r="P12" s="148">
        <v>808162911386</v>
      </c>
      <c r="Q12" s="148"/>
      <c r="R12" s="139"/>
      <c r="S12" s="142">
        <v>150894067743</v>
      </c>
      <c r="T12" s="139"/>
      <c r="U12" s="142">
        <f t="shared" si="0"/>
        <v>1147662210945</v>
      </c>
      <c r="V12" s="8"/>
      <c r="W12" s="151">
        <v>27.09</v>
      </c>
    </row>
    <row r="13" spans="1:23" ht="48" customHeight="1" x14ac:dyDescent="0.35">
      <c r="A13" s="123" t="s">
        <v>23</v>
      </c>
      <c r="B13" s="123"/>
      <c r="C13" s="8"/>
      <c r="D13" s="141">
        <v>0</v>
      </c>
      <c r="E13" s="139"/>
      <c r="F13" s="142">
        <v>-584182137438</v>
      </c>
      <c r="G13" s="139"/>
      <c r="H13" s="142">
        <v>367589248</v>
      </c>
      <c r="I13" s="139"/>
      <c r="J13" s="143">
        <f>D13+F13+H13</f>
        <v>-583814548190</v>
      </c>
      <c r="K13" s="8"/>
      <c r="L13" s="151">
        <v>95.05</v>
      </c>
      <c r="M13" s="8"/>
      <c r="N13" s="141">
        <v>0</v>
      </c>
      <c r="O13" s="139"/>
      <c r="P13" s="148">
        <v>200657403572</v>
      </c>
      <c r="Q13" s="148"/>
      <c r="R13" s="139"/>
      <c r="S13" s="142">
        <v>8808168967</v>
      </c>
      <c r="T13" s="139"/>
      <c r="U13" s="142">
        <f t="shared" si="0"/>
        <v>209465572539</v>
      </c>
      <c r="V13" s="8"/>
      <c r="W13" s="151">
        <v>5.0599999999999996</v>
      </c>
    </row>
    <row r="14" spans="1:23" ht="48" customHeight="1" x14ac:dyDescent="0.35">
      <c r="A14" s="124" t="s">
        <v>21</v>
      </c>
      <c r="B14" s="124"/>
      <c r="C14" s="8"/>
      <c r="D14" s="144">
        <v>272694154200</v>
      </c>
      <c r="E14" s="139"/>
      <c r="F14" s="144">
        <v>-288989635487</v>
      </c>
      <c r="G14" s="139"/>
      <c r="H14" s="145">
        <v>0</v>
      </c>
      <c r="I14" s="139"/>
      <c r="J14" s="143">
        <f>D14+F14+H14</f>
        <v>-16295481287</v>
      </c>
      <c r="K14" s="8"/>
      <c r="L14" s="152">
        <v>8.51</v>
      </c>
      <c r="M14" s="8"/>
      <c r="N14" s="144">
        <v>272694154200</v>
      </c>
      <c r="O14" s="139"/>
      <c r="P14" s="148">
        <v>-21472082914</v>
      </c>
      <c r="Q14" s="149"/>
      <c r="R14" s="139"/>
      <c r="S14" s="144">
        <v>10660036320</v>
      </c>
      <c r="T14" s="139"/>
      <c r="U14" s="142">
        <f t="shared" si="0"/>
        <v>261882107606</v>
      </c>
      <c r="V14" s="8"/>
      <c r="W14" s="152">
        <v>5.46</v>
      </c>
    </row>
    <row r="15" spans="1:23" ht="48" customHeight="1" x14ac:dyDescent="0.35">
      <c r="A15" s="106" t="s">
        <v>25</v>
      </c>
      <c r="B15" s="106"/>
      <c r="C15" s="8"/>
      <c r="D15" s="146">
        <f>SUM(D9:D14)</f>
        <v>462241025896</v>
      </c>
      <c r="E15" s="139"/>
      <c r="F15" s="146">
        <f>SUM(F9:F14)</f>
        <v>-1412126761039</v>
      </c>
      <c r="G15" s="139"/>
      <c r="H15" s="146">
        <f>SUM(H9:H14)</f>
        <v>107269558609</v>
      </c>
      <c r="I15" s="139"/>
      <c r="J15" s="146">
        <f>SUM(J9:J14)</f>
        <v>-842616176534</v>
      </c>
      <c r="K15" s="8"/>
      <c r="L15" s="153">
        <v>147.51</v>
      </c>
      <c r="M15" s="8"/>
      <c r="N15" s="146">
        <f>SUM(N9:N14)</f>
        <v>797781253696</v>
      </c>
      <c r="O15" s="139"/>
      <c r="P15" s="139"/>
      <c r="Q15" s="146">
        <f>SUM(P9:Q14)</f>
        <v>2198881670027</v>
      </c>
      <c r="R15" s="139"/>
      <c r="S15" s="146">
        <f>SUM(S9:S14)</f>
        <v>278168586579</v>
      </c>
      <c r="T15" s="139"/>
      <c r="U15" s="146">
        <f>SUM(U9:U14)</f>
        <v>3274831510302</v>
      </c>
      <c r="V15" s="8"/>
      <c r="W15" s="153">
        <v>76.62</v>
      </c>
    </row>
    <row r="16" spans="1:23" ht="48" customHeight="1" x14ac:dyDescent="0.35">
      <c r="A16" s="19"/>
      <c r="B16" s="19"/>
      <c r="C16" s="8"/>
      <c r="D16" s="20"/>
      <c r="E16" s="8"/>
      <c r="F16" s="20"/>
      <c r="G16" s="8"/>
      <c r="H16" s="20"/>
      <c r="I16" s="8"/>
      <c r="J16" s="20"/>
      <c r="K16" s="8"/>
      <c r="L16" s="21"/>
      <c r="M16" s="8"/>
      <c r="N16" s="20"/>
      <c r="O16" s="8"/>
      <c r="P16" s="8"/>
      <c r="Q16" s="20"/>
      <c r="R16" s="8"/>
      <c r="S16" s="20"/>
      <c r="T16" s="8"/>
      <c r="U16" s="20"/>
      <c r="V16" s="8"/>
      <c r="W16" s="21"/>
    </row>
  </sheetData>
  <mergeCells count="23">
    <mergeCell ref="A13:B13"/>
    <mergeCell ref="P13:Q13"/>
    <mergeCell ref="A14:B14"/>
    <mergeCell ref="P14:Q14"/>
    <mergeCell ref="A15:B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38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19"/>
  <sheetViews>
    <sheetView rightToLeft="1" view="pageBreakPreview" topLeftCell="A4" zoomScale="60" zoomScaleNormal="100" workbookViewId="0">
      <selection activeCell="P14" sqref="P14:Q17"/>
    </sheetView>
  </sheetViews>
  <sheetFormatPr defaultRowHeight="12.75" x14ac:dyDescent="0.2"/>
  <cols>
    <col min="1" max="1" width="9.7109375" bestFit="1" customWidth="1"/>
    <col min="2" max="2" width="41" customWidth="1"/>
    <col min="3" max="3" width="1.28515625" customWidth="1"/>
    <col min="4" max="4" width="31.28515625" bestFit="1" customWidth="1"/>
    <col min="5" max="5" width="1.28515625" customWidth="1"/>
    <col min="6" max="6" width="29.85546875" bestFit="1" customWidth="1"/>
    <col min="7" max="7" width="1.28515625" customWidth="1"/>
    <col min="8" max="8" width="27.85546875" bestFit="1" customWidth="1"/>
    <col min="9" max="9" width="1.28515625" customWidth="1"/>
    <col min="10" max="10" width="29.7109375" bestFit="1" customWidth="1"/>
    <col min="11" max="11" width="1.28515625" customWidth="1"/>
    <col min="12" max="12" width="33.42578125" bestFit="1" customWidth="1"/>
    <col min="13" max="13" width="1.28515625" customWidth="1"/>
    <col min="14" max="14" width="31.140625" bestFit="1" customWidth="1"/>
    <col min="15" max="16" width="1.28515625" customWidth="1"/>
    <col min="17" max="17" width="29.7109375" bestFit="1" customWidth="1"/>
    <col min="18" max="18" width="1.28515625" customWidth="1"/>
    <col min="19" max="19" width="29.7109375" bestFit="1" customWidth="1"/>
    <col min="20" max="20" width="1.28515625" customWidth="1"/>
    <col min="21" max="21" width="29.7109375" bestFit="1" customWidth="1"/>
    <col min="22" max="22" width="1.28515625" customWidth="1"/>
    <col min="23" max="23" width="33.42578125" bestFit="1" customWidth="1"/>
    <col min="24" max="24" width="3.140625" customWidth="1"/>
  </cols>
  <sheetData>
    <row r="1" spans="1:23" ht="35.25" customHeight="1" x14ac:dyDescent="0.2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  <c r="U1" s="118"/>
      <c r="V1" s="118"/>
      <c r="W1" s="118"/>
    </row>
    <row r="2" spans="1:23" ht="35.25" customHeight="1" x14ac:dyDescent="0.2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23" ht="35.25" customHeight="1" x14ac:dyDescent="0.2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  <c r="T3" s="118"/>
      <c r="U3" s="118"/>
      <c r="V3" s="118"/>
      <c r="W3" s="118"/>
    </row>
    <row r="4" spans="1:23" ht="14.45" customHeight="1" x14ac:dyDescent="0.3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</row>
    <row r="5" spans="1:23" ht="40.5" customHeight="1" x14ac:dyDescent="0.2">
      <c r="A5" s="33" t="s">
        <v>99</v>
      </c>
      <c r="B5" s="119" t="s">
        <v>100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  <c r="S5" s="119"/>
      <c r="T5" s="119"/>
      <c r="U5" s="119"/>
      <c r="V5" s="119"/>
      <c r="W5" s="119"/>
    </row>
    <row r="6" spans="1:23" s="4" customFormat="1" ht="33" customHeight="1" x14ac:dyDescent="0.35">
      <c r="A6" s="32"/>
      <c r="B6" s="32"/>
      <c r="C6" s="32"/>
      <c r="D6" s="128" t="s">
        <v>93</v>
      </c>
      <c r="E6" s="128"/>
      <c r="F6" s="128"/>
      <c r="G6" s="128"/>
      <c r="H6" s="128"/>
      <c r="I6" s="128"/>
      <c r="J6" s="128"/>
      <c r="K6" s="128"/>
      <c r="L6" s="128"/>
      <c r="M6" s="32"/>
      <c r="N6" s="128" t="s">
        <v>94</v>
      </c>
      <c r="O6" s="128"/>
      <c r="P6" s="128"/>
      <c r="Q6" s="128"/>
      <c r="R6" s="128"/>
      <c r="S6" s="128"/>
      <c r="T6" s="128"/>
      <c r="U6" s="128"/>
      <c r="V6" s="128"/>
      <c r="W6" s="128"/>
    </row>
    <row r="7" spans="1:23" s="4" customFormat="1" ht="33" customHeight="1" x14ac:dyDescent="0.35">
      <c r="A7" s="32"/>
      <c r="B7" s="32"/>
      <c r="C7" s="32"/>
      <c r="D7" s="36"/>
      <c r="E7" s="36"/>
      <c r="F7" s="36"/>
      <c r="G7" s="36"/>
      <c r="H7" s="36"/>
      <c r="I7" s="36"/>
      <c r="J7" s="129" t="s">
        <v>25</v>
      </c>
      <c r="K7" s="129"/>
      <c r="L7" s="129"/>
      <c r="M7" s="32"/>
      <c r="N7" s="36"/>
      <c r="O7" s="36"/>
      <c r="P7" s="36"/>
      <c r="Q7" s="36"/>
      <c r="R7" s="36"/>
      <c r="S7" s="36"/>
      <c r="T7" s="36"/>
      <c r="U7" s="129" t="s">
        <v>25</v>
      </c>
      <c r="V7" s="129"/>
      <c r="W7" s="129"/>
    </row>
    <row r="8" spans="1:23" s="4" customFormat="1" ht="33" customHeight="1" x14ac:dyDescent="0.35">
      <c r="A8" s="128" t="s">
        <v>32</v>
      </c>
      <c r="B8" s="128"/>
      <c r="C8" s="32"/>
      <c r="D8" s="37" t="s">
        <v>101</v>
      </c>
      <c r="E8" s="32"/>
      <c r="F8" s="37" t="s">
        <v>97</v>
      </c>
      <c r="G8" s="32"/>
      <c r="H8" s="37" t="s">
        <v>98</v>
      </c>
      <c r="I8" s="32"/>
      <c r="J8" s="38" t="s">
        <v>62</v>
      </c>
      <c r="K8" s="36"/>
      <c r="L8" s="38" t="s">
        <v>79</v>
      </c>
      <c r="M8" s="32"/>
      <c r="N8" s="37" t="s">
        <v>101</v>
      </c>
      <c r="O8" s="32"/>
      <c r="P8" s="128" t="s">
        <v>97</v>
      </c>
      <c r="Q8" s="128"/>
      <c r="R8" s="32"/>
      <c r="S8" s="37" t="s">
        <v>98</v>
      </c>
      <c r="T8" s="32"/>
      <c r="U8" s="38" t="s">
        <v>62</v>
      </c>
      <c r="V8" s="36"/>
      <c r="W8" s="38" t="s">
        <v>79</v>
      </c>
    </row>
    <row r="9" spans="1:23" s="4" customFormat="1" ht="63" customHeight="1" x14ac:dyDescent="0.35">
      <c r="A9" s="130" t="s">
        <v>37</v>
      </c>
      <c r="B9" s="130"/>
      <c r="C9" s="32"/>
      <c r="D9" s="155">
        <v>0</v>
      </c>
      <c r="E9" s="156"/>
      <c r="F9" s="157">
        <v>1837667642</v>
      </c>
      <c r="G9" s="156"/>
      <c r="H9" s="157">
        <v>7873362573</v>
      </c>
      <c r="I9" s="156"/>
      <c r="J9" s="157">
        <f>D9+F9+H9</f>
        <v>9711030215</v>
      </c>
      <c r="K9" s="156"/>
      <c r="L9" s="169">
        <v>-1.58</v>
      </c>
      <c r="M9" s="156"/>
      <c r="N9" s="155">
        <v>0</v>
      </c>
      <c r="O9" s="156"/>
      <c r="P9" s="158">
        <v>26842987442</v>
      </c>
      <c r="Q9" s="158"/>
      <c r="R9" s="156"/>
      <c r="S9" s="157">
        <v>13345853409</v>
      </c>
      <c r="T9" s="156"/>
      <c r="U9" s="157">
        <f>N9+P9+S9</f>
        <v>40188840851</v>
      </c>
      <c r="V9" s="156"/>
      <c r="W9" s="169">
        <v>0.97</v>
      </c>
    </row>
    <row r="10" spans="1:23" s="4" customFormat="1" ht="63" customHeight="1" x14ac:dyDescent="0.35">
      <c r="A10" s="131" t="s">
        <v>40</v>
      </c>
      <c r="B10" s="131"/>
      <c r="C10" s="32"/>
      <c r="D10" s="159">
        <v>0</v>
      </c>
      <c r="E10" s="156"/>
      <c r="F10" s="160">
        <v>8972869462</v>
      </c>
      <c r="G10" s="156"/>
      <c r="H10" s="160">
        <v>22309085119</v>
      </c>
      <c r="I10" s="156"/>
      <c r="J10" s="161">
        <f t="shared" ref="J10:J17" si="0">D10+F10+H10</f>
        <v>31281954581</v>
      </c>
      <c r="K10" s="156"/>
      <c r="L10" s="170">
        <v>-5.05</v>
      </c>
      <c r="M10" s="156"/>
      <c r="N10" s="159">
        <v>0</v>
      </c>
      <c r="O10" s="156"/>
      <c r="P10" s="162">
        <v>8515521435</v>
      </c>
      <c r="Q10" s="162"/>
      <c r="R10" s="156"/>
      <c r="S10" s="160">
        <v>77907219675</v>
      </c>
      <c r="T10" s="156"/>
      <c r="U10" s="160">
        <f>N10+P10+S10</f>
        <v>86422741110</v>
      </c>
      <c r="V10" s="156"/>
      <c r="W10" s="170">
        <v>2.0699999999999998</v>
      </c>
    </row>
    <row r="11" spans="1:23" s="4" customFormat="1" ht="63" customHeight="1" x14ac:dyDescent="0.35">
      <c r="A11" s="131" t="s">
        <v>39</v>
      </c>
      <c r="B11" s="131"/>
      <c r="C11" s="32"/>
      <c r="D11" s="159">
        <v>0</v>
      </c>
      <c r="E11" s="156"/>
      <c r="F11" s="160">
        <v>11534855135</v>
      </c>
      <c r="G11" s="156"/>
      <c r="H11" s="160">
        <v>4739223775</v>
      </c>
      <c r="I11" s="156"/>
      <c r="J11" s="161">
        <f t="shared" si="0"/>
        <v>16274078910</v>
      </c>
      <c r="K11" s="156"/>
      <c r="L11" s="170">
        <v>-2.63</v>
      </c>
      <c r="M11" s="156"/>
      <c r="N11" s="159">
        <v>0</v>
      </c>
      <c r="O11" s="156"/>
      <c r="P11" s="162">
        <v>14750133547</v>
      </c>
      <c r="Q11" s="162"/>
      <c r="R11" s="156"/>
      <c r="S11" s="160">
        <v>5172840102</v>
      </c>
      <c r="T11" s="156"/>
      <c r="U11" s="160">
        <f t="shared" ref="U11:U17" si="1">N11+P11+S11</f>
        <v>19922973649</v>
      </c>
      <c r="V11" s="156"/>
      <c r="W11" s="170">
        <v>0.48</v>
      </c>
    </row>
    <row r="12" spans="1:23" s="4" customFormat="1" ht="63" customHeight="1" x14ac:dyDescent="0.35">
      <c r="A12" s="131" t="s">
        <v>38</v>
      </c>
      <c r="B12" s="131"/>
      <c r="C12" s="32"/>
      <c r="D12" s="159">
        <v>0</v>
      </c>
      <c r="E12" s="156"/>
      <c r="F12" s="160">
        <v>530197440</v>
      </c>
      <c r="G12" s="156"/>
      <c r="H12" s="160">
        <v>2124347913</v>
      </c>
      <c r="I12" s="156"/>
      <c r="J12" s="161">
        <f t="shared" si="0"/>
        <v>2654545353</v>
      </c>
      <c r="K12" s="156"/>
      <c r="L12" s="170">
        <v>-0.43</v>
      </c>
      <c r="M12" s="156"/>
      <c r="N12" s="159">
        <v>0</v>
      </c>
      <c r="O12" s="156"/>
      <c r="P12" s="162">
        <v>1990202925</v>
      </c>
      <c r="Q12" s="162"/>
      <c r="R12" s="156"/>
      <c r="S12" s="160">
        <v>2124798742</v>
      </c>
      <c r="T12" s="156"/>
      <c r="U12" s="160">
        <f t="shared" si="1"/>
        <v>4115001667</v>
      </c>
      <c r="V12" s="156"/>
      <c r="W12" s="170">
        <v>0.1</v>
      </c>
    </row>
    <row r="13" spans="1:23" s="4" customFormat="1" ht="63" customHeight="1" x14ac:dyDescent="0.35">
      <c r="A13" s="131" t="s">
        <v>102</v>
      </c>
      <c r="B13" s="131"/>
      <c r="C13" s="32"/>
      <c r="D13" s="159">
        <v>0</v>
      </c>
      <c r="E13" s="156"/>
      <c r="F13" s="159">
        <v>0</v>
      </c>
      <c r="G13" s="156"/>
      <c r="H13" s="159">
        <v>0</v>
      </c>
      <c r="I13" s="156"/>
      <c r="J13" s="161">
        <f t="shared" si="0"/>
        <v>0</v>
      </c>
      <c r="K13" s="156"/>
      <c r="L13" s="170">
        <v>0</v>
      </c>
      <c r="M13" s="156"/>
      <c r="N13" s="159">
        <v>0</v>
      </c>
      <c r="O13" s="156"/>
      <c r="P13" s="163">
        <v>0</v>
      </c>
      <c r="Q13" s="163"/>
      <c r="R13" s="156"/>
      <c r="S13" s="160">
        <v>3336338376</v>
      </c>
      <c r="T13" s="156"/>
      <c r="U13" s="160">
        <f t="shared" si="1"/>
        <v>3336338376</v>
      </c>
      <c r="V13" s="156"/>
      <c r="W13" s="170">
        <v>0.08</v>
      </c>
    </row>
    <row r="14" spans="1:23" s="4" customFormat="1" ht="63" customHeight="1" x14ac:dyDescent="0.35">
      <c r="A14" s="131" t="s">
        <v>35</v>
      </c>
      <c r="B14" s="131"/>
      <c r="C14" s="32"/>
      <c r="D14" s="159">
        <v>0</v>
      </c>
      <c r="E14" s="156"/>
      <c r="F14" s="160">
        <v>148655880923</v>
      </c>
      <c r="G14" s="156"/>
      <c r="H14" s="159">
        <v>0</v>
      </c>
      <c r="I14" s="156"/>
      <c r="J14" s="161">
        <f t="shared" si="0"/>
        <v>148655880923</v>
      </c>
      <c r="K14" s="156"/>
      <c r="L14" s="170">
        <v>-24.2</v>
      </c>
      <c r="M14" s="156"/>
      <c r="N14" s="159">
        <v>0</v>
      </c>
      <c r="O14" s="156"/>
      <c r="P14" s="162">
        <v>494937513076</v>
      </c>
      <c r="Q14" s="162"/>
      <c r="R14" s="156"/>
      <c r="S14" s="160">
        <v>137575180239</v>
      </c>
      <c r="T14" s="156"/>
      <c r="U14" s="160">
        <f t="shared" si="1"/>
        <v>632512693315</v>
      </c>
      <c r="V14" s="156"/>
      <c r="W14" s="170">
        <v>15.25</v>
      </c>
    </row>
    <row r="15" spans="1:23" s="4" customFormat="1" ht="63" customHeight="1" x14ac:dyDescent="0.35">
      <c r="A15" s="131" t="s">
        <v>42</v>
      </c>
      <c r="B15" s="131"/>
      <c r="C15" s="32"/>
      <c r="D15" s="159">
        <v>0</v>
      </c>
      <c r="E15" s="156"/>
      <c r="F15" s="160">
        <v>-147549982</v>
      </c>
      <c r="G15" s="156"/>
      <c r="H15" s="159">
        <v>0</v>
      </c>
      <c r="I15" s="156"/>
      <c r="J15" s="161">
        <f t="shared" si="0"/>
        <v>-147549982</v>
      </c>
      <c r="K15" s="156"/>
      <c r="L15" s="170">
        <v>0.02</v>
      </c>
      <c r="M15" s="156"/>
      <c r="N15" s="159">
        <v>0</v>
      </c>
      <c r="O15" s="156"/>
      <c r="P15" s="162">
        <v>-147549982</v>
      </c>
      <c r="Q15" s="162"/>
      <c r="R15" s="156"/>
      <c r="S15" s="159">
        <v>0</v>
      </c>
      <c r="T15" s="156"/>
      <c r="U15" s="160">
        <f t="shared" si="1"/>
        <v>-147549982</v>
      </c>
      <c r="V15" s="156"/>
      <c r="W15" s="170">
        <v>0</v>
      </c>
    </row>
    <row r="16" spans="1:23" s="4" customFormat="1" ht="63" customHeight="1" x14ac:dyDescent="0.35">
      <c r="A16" s="131" t="s">
        <v>41</v>
      </c>
      <c r="B16" s="131"/>
      <c r="C16" s="32"/>
      <c r="D16" s="159">
        <v>0</v>
      </c>
      <c r="E16" s="156"/>
      <c r="F16" s="160">
        <v>1770211906</v>
      </c>
      <c r="G16" s="156"/>
      <c r="H16" s="159">
        <v>0</v>
      </c>
      <c r="I16" s="156"/>
      <c r="J16" s="161">
        <f t="shared" si="0"/>
        <v>1770211906</v>
      </c>
      <c r="K16" s="156"/>
      <c r="L16" s="170">
        <v>-0.28999999999999998</v>
      </c>
      <c r="M16" s="156"/>
      <c r="N16" s="159">
        <v>0</v>
      </c>
      <c r="O16" s="156"/>
      <c r="P16" s="162">
        <v>1770211906</v>
      </c>
      <c r="Q16" s="162"/>
      <c r="R16" s="156"/>
      <c r="S16" s="159">
        <v>0</v>
      </c>
      <c r="T16" s="156"/>
      <c r="U16" s="160">
        <f t="shared" si="1"/>
        <v>1770211906</v>
      </c>
      <c r="V16" s="156"/>
      <c r="W16" s="170">
        <v>0.04</v>
      </c>
    </row>
    <row r="17" spans="1:23" s="4" customFormat="1" ht="63" customHeight="1" x14ac:dyDescent="0.35">
      <c r="A17" s="132" t="s">
        <v>36</v>
      </c>
      <c r="B17" s="132"/>
      <c r="C17" s="32"/>
      <c r="D17" s="164">
        <v>0</v>
      </c>
      <c r="E17" s="156"/>
      <c r="F17" s="165">
        <v>14858779670</v>
      </c>
      <c r="G17" s="156"/>
      <c r="H17" s="164">
        <v>0</v>
      </c>
      <c r="I17" s="156"/>
      <c r="J17" s="161">
        <f t="shared" si="0"/>
        <v>14858779670</v>
      </c>
      <c r="K17" s="156"/>
      <c r="L17" s="171">
        <v>-2.42</v>
      </c>
      <c r="M17" s="156"/>
      <c r="N17" s="164">
        <v>0</v>
      </c>
      <c r="O17" s="156"/>
      <c r="P17" s="162">
        <v>17178786536</v>
      </c>
      <c r="Q17" s="166"/>
      <c r="R17" s="156"/>
      <c r="S17" s="164">
        <v>0</v>
      </c>
      <c r="T17" s="156"/>
      <c r="U17" s="160">
        <f t="shared" si="1"/>
        <v>17178786536</v>
      </c>
      <c r="V17" s="156"/>
      <c r="W17" s="171">
        <v>0.42</v>
      </c>
    </row>
    <row r="18" spans="1:23" s="4" customFormat="1" ht="33" customHeight="1" x14ac:dyDescent="0.35">
      <c r="A18" s="133" t="s">
        <v>25</v>
      </c>
      <c r="B18" s="133"/>
      <c r="C18" s="32"/>
      <c r="D18" s="167">
        <v>0</v>
      </c>
      <c r="E18" s="156"/>
      <c r="F18" s="168">
        <f>SUM(F9:F17)</f>
        <v>188012912196</v>
      </c>
      <c r="G18" s="156"/>
      <c r="H18" s="168">
        <f>SUM(H9:H17)</f>
        <v>37046019380</v>
      </c>
      <c r="I18" s="156"/>
      <c r="J18" s="168">
        <f>SUM(J9:J17)</f>
        <v>225058931576</v>
      </c>
      <c r="K18" s="156"/>
      <c r="L18" s="172">
        <v>-36.58</v>
      </c>
      <c r="M18" s="156"/>
      <c r="N18" s="167">
        <v>0</v>
      </c>
      <c r="O18" s="156"/>
      <c r="P18" s="156"/>
      <c r="Q18" s="168">
        <f>SUM(P9:Q17)</f>
        <v>565837806885</v>
      </c>
      <c r="R18" s="156"/>
      <c r="S18" s="168">
        <f>SUM(S9:S17)</f>
        <v>239462230543</v>
      </c>
      <c r="T18" s="156"/>
      <c r="U18" s="168">
        <f>SUM(U9:U17)</f>
        <v>805300037428</v>
      </c>
      <c r="V18" s="156"/>
      <c r="W18" s="172">
        <v>19.41</v>
      </c>
    </row>
    <row r="19" spans="1:23" s="4" customFormat="1" ht="33" customHeight="1" x14ac:dyDescent="0.35">
      <c r="A19" s="43"/>
      <c r="B19" s="43"/>
      <c r="C19" s="32"/>
      <c r="D19" s="44"/>
      <c r="E19" s="32"/>
      <c r="F19" s="45"/>
      <c r="G19" s="32"/>
      <c r="H19" s="45"/>
      <c r="I19" s="32"/>
      <c r="J19" s="45"/>
      <c r="K19" s="32"/>
      <c r="L19" s="46"/>
      <c r="M19" s="32"/>
      <c r="N19" s="44"/>
      <c r="O19" s="32"/>
      <c r="P19" s="32"/>
      <c r="Q19" s="45"/>
      <c r="R19" s="32"/>
      <c r="S19" s="45"/>
      <c r="T19" s="32"/>
      <c r="U19" s="45"/>
      <c r="V19" s="32"/>
      <c r="W19" s="46"/>
    </row>
  </sheetData>
  <mergeCells count="29">
    <mergeCell ref="A16:B16"/>
    <mergeCell ref="P16:Q16"/>
    <mergeCell ref="A17:B17"/>
    <mergeCell ref="P17:Q17"/>
    <mergeCell ref="A18:B18"/>
    <mergeCell ref="A13:B13"/>
    <mergeCell ref="P13:Q13"/>
    <mergeCell ref="A14:B14"/>
    <mergeCell ref="P14:Q14"/>
    <mergeCell ref="A15:B15"/>
    <mergeCell ref="P15:Q15"/>
    <mergeCell ref="A10:B10"/>
    <mergeCell ref="P10:Q10"/>
    <mergeCell ref="A11:B11"/>
    <mergeCell ref="P11:Q11"/>
    <mergeCell ref="A12:B12"/>
    <mergeCell ref="P12:Q12"/>
    <mergeCell ref="J7:L7"/>
    <mergeCell ref="U7:W7"/>
    <mergeCell ref="A8:B8"/>
    <mergeCell ref="P8:Q8"/>
    <mergeCell ref="A9:B9"/>
    <mergeCell ref="P9:Q9"/>
    <mergeCell ref="A1:W1"/>
    <mergeCell ref="A2:W2"/>
    <mergeCell ref="A3:W3"/>
    <mergeCell ref="B5:W5"/>
    <mergeCell ref="D6:L6"/>
    <mergeCell ref="N6:W6"/>
  </mergeCells>
  <pageMargins left="0.39" right="0.39" top="0.39" bottom="0.39" header="0" footer="0"/>
  <pageSetup paperSize="9" scale="38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13"/>
  <sheetViews>
    <sheetView rightToLeft="1" view="pageBreakPreview" zoomScale="60" zoomScaleNormal="100" workbookViewId="0">
      <selection activeCell="N10" sqref="N10"/>
    </sheetView>
  </sheetViews>
  <sheetFormatPr defaultRowHeight="12.75" x14ac:dyDescent="0.2"/>
  <cols>
    <col min="1" max="1" width="9.85546875" customWidth="1"/>
    <col min="2" max="2" width="49.140625" customWidth="1"/>
    <col min="3" max="3" width="1.28515625" customWidth="1"/>
    <col min="4" max="4" width="33.42578125" customWidth="1"/>
    <col min="5" max="5" width="1.28515625" customWidth="1"/>
    <col min="6" max="6" width="33.42578125" customWidth="1"/>
    <col min="7" max="7" width="1.28515625" customWidth="1"/>
    <col min="8" max="8" width="27.7109375" customWidth="1"/>
    <col min="9" max="9" width="1.28515625" customWidth="1"/>
    <col min="10" max="10" width="20.5703125" bestFit="1" customWidth="1"/>
    <col min="11" max="11" width="1.28515625" customWidth="1"/>
    <col min="12" max="12" width="27.7109375" customWidth="1"/>
    <col min="13" max="13" width="1.28515625" customWidth="1"/>
    <col min="14" max="14" width="24.140625" customWidth="1"/>
    <col min="15" max="15" width="1.28515625" customWidth="1"/>
    <col min="16" max="16" width="25.5703125" bestFit="1" customWidth="1"/>
    <col min="17" max="17" width="1.28515625" customWidth="1"/>
    <col min="18" max="18" width="25.42578125" bestFit="1" customWidth="1"/>
    <col min="19" max="19" width="0.28515625" customWidth="1"/>
  </cols>
  <sheetData>
    <row r="1" spans="1:18" s="32" customFormat="1" ht="39.75" customHeight="1" x14ac:dyDescent="0.35">
      <c r="A1" s="118" t="s">
        <v>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</row>
    <row r="2" spans="1:18" s="32" customFormat="1" ht="39.75" customHeight="1" x14ac:dyDescent="0.35">
      <c r="A2" s="118" t="s">
        <v>74</v>
      </c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</row>
    <row r="3" spans="1:18" s="32" customFormat="1" ht="39.75" customHeight="1" x14ac:dyDescent="0.35">
      <c r="A3" s="118" t="s">
        <v>2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</row>
    <row r="4" spans="1:18" s="32" customFormat="1" ht="39.75" customHeight="1" x14ac:dyDescent="0.35"/>
    <row r="5" spans="1:18" s="32" customFormat="1" ht="39.75" customHeight="1" x14ac:dyDescent="0.35">
      <c r="A5" s="33" t="s">
        <v>103</v>
      </c>
      <c r="B5" s="119" t="s">
        <v>104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  <c r="Q5" s="119"/>
      <c r="R5" s="119"/>
    </row>
    <row r="6" spans="1:18" ht="33.75" x14ac:dyDescent="0.35">
      <c r="A6" s="8"/>
      <c r="B6" s="8"/>
      <c r="C6" s="8"/>
      <c r="D6" s="102" t="s">
        <v>93</v>
      </c>
      <c r="E6" s="102"/>
      <c r="F6" s="102"/>
      <c r="G6" s="102"/>
      <c r="H6" s="102"/>
      <c r="I6" s="102"/>
      <c r="J6" s="102"/>
      <c r="K6" s="8"/>
      <c r="L6" s="102" t="s">
        <v>94</v>
      </c>
      <c r="M6" s="102"/>
      <c r="N6" s="102"/>
      <c r="O6" s="102"/>
      <c r="P6" s="102"/>
      <c r="Q6" s="102"/>
      <c r="R6" s="102"/>
    </row>
    <row r="7" spans="1:18" ht="25.5" x14ac:dyDescent="0.35">
      <c r="A7" s="8"/>
      <c r="B7" s="8"/>
      <c r="C7" s="8"/>
      <c r="D7" s="9"/>
      <c r="E7" s="9"/>
      <c r="F7" s="9"/>
      <c r="G7" s="9"/>
      <c r="H7" s="9"/>
      <c r="I7" s="9"/>
      <c r="J7" s="9"/>
      <c r="K7" s="8"/>
      <c r="L7" s="9"/>
      <c r="M7" s="9"/>
      <c r="N7" s="9"/>
      <c r="O7" s="9"/>
      <c r="P7" s="9"/>
      <c r="Q7" s="9"/>
      <c r="R7" s="9"/>
    </row>
    <row r="8" spans="1:18" ht="33.75" x14ac:dyDescent="0.35">
      <c r="A8" s="102" t="s">
        <v>105</v>
      </c>
      <c r="B8" s="102"/>
      <c r="C8" s="8"/>
      <c r="D8" s="10" t="s">
        <v>106</v>
      </c>
      <c r="E8" s="8"/>
      <c r="F8" s="10" t="s">
        <v>97</v>
      </c>
      <c r="G8" s="8"/>
      <c r="H8" s="10" t="s">
        <v>98</v>
      </c>
      <c r="I8" s="8"/>
      <c r="J8" s="10" t="s">
        <v>25</v>
      </c>
      <c r="K8" s="8"/>
      <c r="L8" s="10" t="s">
        <v>106</v>
      </c>
      <c r="M8" s="8"/>
      <c r="N8" s="10" t="s">
        <v>97</v>
      </c>
      <c r="O8" s="8"/>
      <c r="P8" s="10" t="s">
        <v>98</v>
      </c>
      <c r="Q8" s="8"/>
      <c r="R8" s="10" t="s">
        <v>25</v>
      </c>
    </row>
    <row r="9" spans="1:18" ht="42.75" customHeight="1" x14ac:dyDescent="0.35">
      <c r="A9" s="122" t="s">
        <v>107</v>
      </c>
      <c r="B9" s="122"/>
      <c r="C9" s="8"/>
      <c r="D9" s="22">
        <v>0</v>
      </c>
      <c r="E9" s="8"/>
      <c r="F9" s="22">
        <v>0</v>
      </c>
      <c r="G9" s="8"/>
      <c r="H9" s="22">
        <v>0</v>
      </c>
      <c r="I9" s="8"/>
      <c r="J9" s="173">
        <f>D9+F9+H9</f>
        <v>0</v>
      </c>
      <c r="K9" s="8"/>
      <c r="L9" s="14">
        <v>38151300294</v>
      </c>
      <c r="M9" s="8"/>
      <c r="N9" s="22">
        <v>0</v>
      </c>
      <c r="O9" s="8"/>
      <c r="P9" s="72">
        <v>10519785448</v>
      </c>
      <c r="Q9" s="8"/>
      <c r="R9" s="14">
        <f>L9+N9+P9</f>
        <v>48671085742</v>
      </c>
    </row>
    <row r="10" spans="1:18" ht="42.75" customHeight="1" x14ac:dyDescent="0.35">
      <c r="A10" s="123" t="s">
        <v>52</v>
      </c>
      <c r="B10" s="123"/>
      <c r="C10" s="8"/>
      <c r="D10" s="29">
        <v>90735507</v>
      </c>
      <c r="E10" s="8"/>
      <c r="F10" s="29">
        <v>230282923</v>
      </c>
      <c r="G10" s="8"/>
      <c r="H10" s="35">
        <v>0</v>
      </c>
      <c r="I10" s="8"/>
      <c r="J10" s="29">
        <f>D10+F10+H10</f>
        <v>321018430</v>
      </c>
      <c r="K10" s="8"/>
      <c r="L10" s="29">
        <v>484845121</v>
      </c>
      <c r="M10" s="8"/>
      <c r="N10" s="29">
        <v>196307573</v>
      </c>
      <c r="O10" s="8"/>
      <c r="P10" s="35">
        <v>0</v>
      </c>
      <c r="Q10" s="8"/>
      <c r="R10" s="29">
        <f>L10+N10+P10</f>
        <v>681152694</v>
      </c>
    </row>
    <row r="11" spans="1:18" ht="42.75" customHeight="1" x14ac:dyDescent="0.35">
      <c r="A11" s="124" t="s">
        <v>56</v>
      </c>
      <c r="B11" s="124"/>
      <c r="C11" s="8"/>
      <c r="D11" s="17">
        <v>208179257</v>
      </c>
      <c r="E11" s="8"/>
      <c r="F11" s="24">
        <v>0</v>
      </c>
      <c r="G11" s="8"/>
      <c r="H11" s="24">
        <v>0</v>
      </c>
      <c r="I11" s="8"/>
      <c r="J11" s="17">
        <f>D11+F11+H11</f>
        <v>208179257</v>
      </c>
      <c r="K11" s="8"/>
      <c r="L11" s="17">
        <v>570590425</v>
      </c>
      <c r="M11" s="8"/>
      <c r="N11" s="17">
        <v>13614905</v>
      </c>
      <c r="O11" s="8"/>
      <c r="P11" s="24">
        <v>0</v>
      </c>
      <c r="Q11" s="8"/>
      <c r="R11" s="71">
        <f>L11+N11+P11</f>
        <v>584205330</v>
      </c>
    </row>
    <row r="12" spans="1:18" ht="33.75" x14ac:dyDescent="0.35">
      <c r="A12" s="106" t="s">
        <v>25</v>
      </c>
      <c r="B12" s="106"/>
      <c r="C12" s="8"/>
      <c r="D12" s="18">
        <f>SUM(D9:D11)</f>
        <v>298914764</v>
      </c>
      <c r="E12" s="8"/>
      <c r="F12" s="18">
        <f>SUM(F9:F11)</f>
        <v>230282923</v>
      </c>
      <c r="G12" s="8"/>
      <c r="H12" s="25">
        <v>0</v>
      </c>
      <c r="I12" s="8"/>
      <c r="J12" s="18">
        <f>SUM(J9:J11)</f>
        <v>529197687</v>
      </c>
      <c r="K12" s="8"/>
      <c r="L12" s="18">
        <f>SUM(L9:L11)</f>
        <v>39206735840</v>
      </c>
      <c r="M12" s="8"/>
      <c r="N12" s="18">
        <f>SUM(N9:N11)</f>
        <v>209922478</v>
      </c>
      <c r="O12" s="8"/>
      <c r="P12" s="18">
        <f>SUM(P9:P11)</f>
        <v>10519785448</v>
      </c>
      <c r="Q12" s="8"/>
      <c r="R12" s="18">
        <f>SUM(R9:R11)</f>
        <v>49936443766</v>
      </c>
    </row>
    <row r="13" spans="1:18" ht="33.75" x14ac:dyDescent="0.35">
      <c r="A13" s="19"/>
      <c r="B13" s="19"/>
      <c r="C13" s="8"/>
      <c r="D13" s="20"/>
      <c r="E13" s="8"/>
      <c r="F13" s="20"/>
      <c r="G13" s="8"/>
      <c r="H13" s="26"/>
      <c r="I13" s="8"/>
      <c r="J13" s="20"/>
      <c r="K13" s="8"/>
      <c r="L13" s="20"/>
      <c r="M13" s="8"/>
      <c r="N13" s="20"/>
      <c r="O13" s="8"/>
      <c r="P13" s="20"/>
      <c r="Q13" s="8"/>
      <c r="R13" s="20"/>
    </row>
  </sheetData>
  <mergeCells count="11">
    <mergeCell ref="A8:B8"/>
    <mergeCell ref="A9:B9"/>
    <mergeCell ref="A10:B10"/>
    <mergeCell ref="A11:B11"/>
    <mergeCell ref="A12:B12"/>
    <mergeCell ref="A1:R1"/>
    <mergeCell ref="A2:R2"/>
    <mergeCell ref="A3:R3"/>
    <mergeCell ref="B5:R5"/>
    <mergeCell ref="D6:J6"/>
    <mergeCell ref="L6:R6"/>
  </mergeCells>
  <pageMargins left="0.39" right="0.39" top="0.39" bottom="0.39" header="0" footer="0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صورت وضعیت </vt:lpstr>
      <vt:lpstr>سهام</vt:lpstr>
      <vt:lpstr>واحدهای صندوق</vt:lpstr>
      <vt:lpstr>اوراق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هلیا آقامیری</dc:creator>
  <dc:description/>
  <cp:lastModifiedBy>زهره رضایی</cp:lastModifiedBy>
  <dcterms:created xsi:type="dcterms:W3CDTF">2026-07-25T09:51:49Z</dcterms:created>
  <dcterms:modified xsi:type="dcterms:W3CDTF">2026-07-26T08:04:45Z</dcterms:modified>
</cp:coreProperties>
</file>